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ers\Administrativo\Desktop\TRABAJO CASA\ESTADISTICAS COMUNICADO FINAL 2020\FINALES SISTEMA\FINALES COMUNICADO 2021_Protegidos\"/>
    </mc:Choice>
  </mc:AlternateContent>
  <bookViews>
    <workbookView xWindow="0" yWindow="0" windowWidth="20490" windowHeight="7050" tabRatio="793"/>
  </bookViews>
  <sheets>
    <sheet name="COMPARATIVO" sheetId="3" r:id="rId1"/>
    <sheet name="ENE-JUN 2020" sheetId="7" r:id="rId2"/>
    <sheet name="JUL-DIC 2020" sheetId="9" r:id="rId3"/>
  </sheets>
  <definedNames>
    <definedName name="_xlnm._FilterDatabase" localSheetId="1" hidden="1">'ENE-JUN 2020'!$D$59:$D$75</definedName>
    <definedName name="_xlnm.Print_Area" localSheetId="0">COMPARATIVO!$A$1:$M$46</definedName>
  </definedNames>
  <calcPr calcId="162913"/>
</workbook>
</file>

<file path=xl/calcChain.xml><?xml version="1.0" encoding="utf-8"?>
<calcChain xmlns="http://schemas.openxmlformats.org/spreadsheetml/2006/main">
  <c r="H36" i="3" l="1"/>
  <c r="I35" i="3"/>
  <c r="I36" i="3"/>
  <c r="H30" i="3" l="1"/>
  <c r="E30" i="3"/>
  <c r="C30" i="3"/>
  <c r="E28" i="7"/>
  <c r="D69" i="9" l="1"/>
  <c r="D52" i="9"/>
  <c r="D21" i="3"/>
  <c r="D36" i="3" l="1"/>
  <c r="D35" i="3"/>
  <c r="C36" i="3"/>
  <c r="C26" i="9"/>
  <c r="C35" i="3" s="1"/>
  <c r="J36" i="3"/>
  <c r="J35" i="3"/>
  <c r="H35" i="3"/>
  <c r="F35" i="3"/>
  <c r="E36" i="3"/>
  <c r="E35" i="3"/>
  <c r="C21" i="3" l="1"/>
  <c r="G36" i="3" l="1"/>
  <c r="G35" i="3"/>
  <c r="E37" i="3" l="1"/>
  <c r="H37" i="3"/>
  <c r="C37" i="3"/>
  <c r="C16" i="9" l="1"/>
  <c r="E18" i="3"/>
  <c r="E17" i="3"/>
  <c r="E15" i="3"/>
  <c r="E14" i="3"/>
  <c r="D22" i="3"/>
  <c r="C22" i="3"/>
  <c r="E21" i="3"/>
  <c r="E20" i="3"/>
  <c r="D19" i="3"/>
  <c r="C19" i="3"/>
  <c r="E19" i="3"/>
  <c r="D16" i="3"/>
  <c r="C16" i="3"/>
  <c r="H28" i="7"/>
  <c r="C28" i="7"/>
  <c r="H28" i="9"/>
  <c r="E28" i="9"/>
  <c r="C28" i="9"/>
  <c r="D51" i="7"/>
  <c r="C16" i="7"/>
  <c r="E16" i="3" l="1"/>
  <c r="E22" i="3"/>
</calcChain>
</file>

<file path=xl/comments1.xml><?xml version="1.0" encoding="utf-8"?>
<comments xmlns="http://schemas.openxmlformats.org/spreadsheetml/2006/main">
  <authors>
    <author>Administrativo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Administrativo:</t>
        </r>
        <r>
          <rPr>
            <sz val="9"/>
            <color indexed="81"/>
            <rFont val="Tahoma"/>
            <family val="2"/>
          </rPr>
          <t xml:space="preserve">
UN ALUMNO PRESENCIAL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Administrativo:</t>
        </r>
        <r>
          <rPr>
            <sz val="9"/>
            <color indexed="81"/>
            <rFont val="Tahoma"/>
            <family val="2"/>
          </rPr>
          <t xml:space="preserve">
INCLUYE MOVILIDAD INTERNA</t>
        </r>
      </text>
    </comment>
  </commentList>
</comments>
</file>

<file path=xl/sharedStrings.xml><?xml version="1.0" encoding="utf-8"?>
<sst xmlns="http://schemas.openxmlformats.org/spreadsheetml/2006/main" count="229" uniqueCount="97">
  <si>
    <t>Intercambio</t>
  </si>
  <si>
    <t>Salieron</t>
  </si>
  <si>
    <t>Recibimos</t>
  </si>
  <si>
    <t>TOTAL</t>
  </si>
  <si>
    <t>ALUMNOS</t>
  </si>
  <si>
    <t>UNIVERSIDAD</t>
  </si>
  <si>
    <t xml:space="preserve">ALUMNOS QUE RECIBIMOS DE INTERCAMBIO DURANTE EL SEMESTRE  </t>
  </si>
  <si>
    <t xml:space="preserve">ALUMNOS QUE SALIERON DE INTERCAMBIO DURANTE EL SEMESTRE  </t>
  </si>
  <si>
    <t>TOTAL CICLO</t>
  </si>
  <si>
    <t xml:space="preserve">MOVILIDAD ESTUDIANTIL </t>
  </si>
  <si>
    <t>Campestre</t>
  </si>
  <si>
    <t>PAÍS</t>
  </si>
  <si>
    <t xml:space="preserve">TOTAL </t>
  </si>
  <si>
    <t>Ene-Jun 2018</t>
  </si>
  <si>
    <t>Ago-Dic 2018</t>
  </si>
  <si>
    <t xml:space="preserve">Salieron </t>
  </si>
  <si>
    <t>Ene-Jun 2019</t>
  </si>
  <si>
    <t>Ago-Dic 2019</t>
  </si>
  <si>
    <t>Colaboradores</t>
  </si>
  <si>
    <t>Salamanca</t>
  </si>
  <si>
    <t>Alumnos</t>
  </si>
  <si>
    <t>Alumnos
Licenciatura</t>
  </si>
  <si>
    <t>Alumnos
Posgrado</t>
  </si>
  <si>
    <t>Alumnos Licenciatura</t>
  </si>
  <si>
    <t>INTERCAMBIO ACADÉMICO - CURSO SEMESTRAL</t>
  </si>
  <si>
    <t xml:space="preserve">Intercambio </t>
  </si>
  <si>
    <t>COMPARATIVO 2018-2020</t>
  </si>
  <si>
    <t>COMPARATIVO MOVILIDAD 2018-2020</t>
  </si>
  <si>
    <t>Ene-Jun 2020</t>
  </si>
  <si>
    <t>Ago-Dic 2020</t>
  </si>
  <si>
    <t>Secundaria-Preparatoria</t>
  </si>
  <si>
    <t>ENERO - JUNIO 2020</t>
  </si>
  <si>
    <t>MOVILIDAD - CURSOS CORTOS ENE-JUN 2020</t>
  </si>
  <si>
    <t>Curso Corto Ene-Jun 2020</t>
  </si>
  <si>
    <t>Alumnos Maestría</t>
  </si>
  <si>
    <t>JULIO-DICIEMBRE 2020</t>
  </si>
  <si>
    <t>Curso Corto Jul-Dic 2020</t>
  </si>
  <si>
    <t>BRASIL</t>
  </si>
  <si>
    <t>FRANCIA</t>
  </si>
  <si>
    <t>PERÚ</t>
  </si>
  <si>
    <t>COLOMBIA</t>
  </si>
  <si>
    <t>COREA</t>
  </si>
  <si>
    <t>MÉXICO</t>
  </si>
  <si>
    <t>ESPAÑA</t>
  </si>
  <si>
    <t>ARGENTINA</t>
  </si>
  <si>
    <t>COREA DEL SUR</t>
  </si>
  <si>
    <t>ITALIA</t>
  </si>
  <si>
    <t>Universidad de Medellín</t>
  </si>
  <si>
    <t>Universidad Ramon Llull</t>
  </si>
  <si>
    <t>Universidad de Jaén</t>
  </si>
  <si>
    <t>Universidad Empresarial Siglo 21</t>
  </si>
  <si>
    <t>Universidad Católica San Antonio de Murcia</t>
  </si>
  <si>
    <t>Universidad de Almería</t>
  </si>
  <si>
    <t>Universidad de León</t>
  </si>
  <si>
    <t>Unilasalle Beauvais</t>
  </si>
  <si>
    <t>Corporación Universitaria Lasallista</t>
  </si>
  <si>
    <t>Universidad de Mendoza</t>
  </si>
  <si>
    <t>Universidad La Salle Oaxaca</t>
  </si>
  <si>
    <t>Accademia D’Arte AD’A di Firenze</t>
  </si>
  <si>
    <t>FEVALEE Universidade</t>
  </si>
  <si>
    <t>IÉSEG School of Managment</t>
  </si>
  <si>
    <t>Universidad San Ignacio  de Loyola</t>
  </si>
  <si>
    <t>Universidad Santo Tomás seccional Bucaramanga</t>
  </si>
  <si>
    <t>Universidad  De La Salle Bogotá</t>
  </si>
  <si>
    <t>DONGSEO University</t>
  </si>
  <si>
    <t>Universidad Xochicalco</t>
  </si>
  <si>
    <t>Universidad Latina de  América</t>
  </si>
  <si>
    <t>Universidad La Salle Noroeste</t>
  </si>
  <si>
    <t xml:space="preserve">Universidad La Salle Oaxaca </t>
  </si>
  <si>
    <t>Universidad La Salle Laguna</t>
  </si>
  <si>
    <t>Universidad de Monterrey</t>
  </si>
  <si>
    <t>Centro de Enseñanza Técnica y Superior  Universidad</t>
  </si>
  <si>
    <t>Universidad La Salle Victoria</t>
  </si>
  <si>
    <t>Universidad Autónoma de Baja California Sur</t>
  </si>
  <si>
    <t>Dongseo University</t>
  </si>
  <si>
    <t xml:space="preserve">Escola d'Art i Superior de Disseny de les Illes Balears </t>
  </si>
  <si>
    <t>PENNINGHEN</t>
  </si>
  <si>
    <t>Universidad Anáhuac Mayab</t>
  </si>
  <si>
    <t>IÉSEG School of Management</t>
  </si>
  <si>
    <t>Universidad Anáhuac Méxio</t>
  </si>
  <si>
    <t>INTERCAMBIO ACADÉMICO - CURSO SEMESTRAL (MODALIDAD VIRTUAL)</t>
  </si>
  <si>
    <t xml:space="preserve">ALUMNOS QUE RECIBIMOS EN MODALIDAD VIRTUAL DE INTERCAMBIO DURANTE EL SEMESTRE  </t>
  </si>
  <si>
    <t xml:space="preserve">ALUMNOS QUE SALIERON DE INTERCAMBIO EN MODALIDAD VIRTUAL  DURANTE EL SEMESTRE  </t>
  </si>
  <si>
    <t>MOVILIDAD ESTUDIANTIL (PRESENCIAL)</t>
  </si>
  <si>
    <t>MOVILIDAD ESTUDIANTIL (MODALIDAD VIRTUAL)</t>
  </si>
  <si>
    <t>CAMPUS SALAMANCA</t>
  </si>
  <si>
    <t>UNIVERSIDAD FEEVALE</t>
  </si>
  <si>
    <t>CORPORACIÓN UNIVERSITARIA LASALLISTA</t>
  </si>
  <si>
    <t>LA SALLE BOLIVIA</t>
  </si>
  <si>
    <t>BOLIVIA</t>
  </si>
  <si>
    <t>MOVILIDAD INTERNA</t>
  </si>
  <si>
    <t>COREA DEL SUR (PRESENCIAL)</t>
  </si>
  <si>
    <t>UNIVERSIDAD DONGSEO</t>
  </si>
  <si>
    <t>UNIVERSIDAD DE MEDELLIN</t>
  </si>
  <si>
    <t>MOVILIDAD VIRTUAL - CURSOS CORTOS (COIL, INVESTIGACION Y CONGRESOS/CONCURSOS/SEMINARIOS)</t>
  </si>
  <si>
    <t xml:space="preserve">MOVILIDAD PRESENCIAL - CURSOS CORTOS ENE-JUN 2020 </t>
  </si>
  <si>
    <t>MOVILIDAD VIRTUAL - CURSOS CORTOS JUL-DIC 2020 (COIL, INVESTIGACION Y CONGRESOS/CONCURSOS/SEMINARIOS)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</si>
</sst>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1E61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127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67">
    <xf numFmtId="0" fontId="0" fillId="0" borderId="0" xfId="0"/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protection hidden="1"/>
    </xf>
    <xf numFmtId="0" fontId="3" fillId="2" borderId="0" xfId="0" applyFont="1" applyFill="1" applyProtection="1">
      <protection hidden="1"/>
    </xf>
    <xf numFmtId="0" fontId="12" fillId="2" borderId="0" xfId="0" applyFont="1" applyFill="1" applyAlignment="1" applyProtection="1">
      <alignment horizontal="left" vertical="center"/>
      <protection hidden="1"/>
    </xf>
    <xf numFmtId="0" fontId="8" fillId="2" borderId="0" xfId="0" applyFont="1" applyFill="1" applyAlignment="1" applyProtection="1"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9" fillId="2" borderId="0" xfId="0" applyFont="1" applyFill="1" applyAlignment="1" applyProtection="1">
      <protection hidden="1"/>
    </xf>
    <xf numFmtId="0" fontId="10" fillId="2" borderId="0" xfId="0" applyFont="1" applyFill="1" applyAlignment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7" fontId="4" fillId="2" borderId="0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27" xfId="0" applyFont="1" applyFill="1" applyBorder="1" applyProtection="1">
      <protection hidden="1"/>
    </xf>
    <xf numFmtId="0" fontId="1" fillId="2" borderId="3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protection hidden="1"/>
    </xf>
    <xf numFmtId="0" fontId="14" fillId="2" borderId="0" xfId="0" applyFont="1" applyFill="1" applyBorder="1" applyAlignment="1" applyProtection="1">
      <alignment horizontal="right"/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24" xfId="0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wrapText="1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5" borderId="17" xfId="0" applyFont="1" applyFill="1" applyBorder="1" applyAlignment="1" applyProtection="1">
      <alignment horizontal="center" vertical="center" wrapText="1"/>
      <protection hidden="1"/>
    </xf>
    <xf numFmtId="0" fontId="14" fillId="6" borderId="25" xfId="0" applyFont="1" applyFill="1" applyBorder="1" applyAlignment="1" applyProtection="1">
      <alignment horizontal="right"/>
      <protection hidden="1"/>
    </xf>
    <xf numFmtId="0" fontId="14" fillId="3" borderId="17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1" fillId="5" borderId="28" xfId="0" applyFont="1" applyFill="1" applyBorder="1" applyAlignment="1" applyProtection="1">
      <alignment horizontal="center" vertical="center" wrapText="1"/>
      <protection hidden="1"/>
    </xf>
    <xf numFmtId="0" fontId="1" fillId="5" borderId="28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left"/>
      <protection hidden="1"/>
    </xf>
    <xf numFmtId="0" fontId="1" fillId="0" borderId="30" xfId="0" applyFont="1" applyFill="1" applyBorder="1" applyProtection="1">
      <protection hidden="1"/>
    </xf>
    <xf numFmtId="0" fontId="13" fillId="2" borderId="27" xfId="0" applyFont="1" applyFill="1" applyBorder="1" applyAlignment="1" applyProtection="1">
      <alignment horizontal="left"/>
      <protection hidden="1"/>
    </xf>
    <xf numFmtId="0" fontId="3" fillId="2" borderId="23" xfId="0" applyFont="1" applyFill="1" applyBorder="1" applyAlignment="1" applyProtection="1">
      <alignment horizontal="center"/>
      <protection hidden="1"/>
    </xf>
    <xf numFmtId="0" fontId="3" fillId="2" borderId="39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 horizontal="center"/>
      <protection hidden="1"/>
    </xf>
    <xf numFmtId="0" fontId="3" fillId="0" borderId="39" xfId="0" applyFont="1" applyFill="1" applyBorder="1" applyAlignment="1" applyProtection="1">
      <alignment horizontal="center"/>
      <protection hidden="1"/>
    </xf>
    <xf numFmtId="0" fontId="3" fillId="0" borderId="23" xfId="0" applyFont="1" applyFill="1" applyBorder="1" applyAlignment="1" applyProtection="1">
      <alignment horizontal="center"/>
      <protection hidden="1"/>
    </xf>
    <xf numFmtId="0" fontId="14" fillId="6" borderId="22" xfId="0" applyFont="1" applyFill="1" applyBorder="1" applyAlignment="1" applyProtection="1">
      <alignment horizontal="center"/>
      <protection hidden="1"/>
    </xf>
    <xf numFmtId="0" fontId="20" fillId="6" borderId="21" xfId="0" applyFont="1" applyFill="1" applyBorder="1" applyAlignment="1" applyProtection="1">
      <alignment horizontal="center" vertical="center"/>
      <protection hidden="1"/>
    </xf>
    <xf numFmtId="0" fontId="20" fillId="6" borderId="20" xfId="0" applyFont="1" applyFill="1" applyBorder="1" applyAlignment="1" applyProtection="1">
      <alignment horizontal="center" vertical="center"/>
      <protection hidden="1"/>
    </xf>
    <xf numFmtId="0" fontId="14" fillId="6" borderId="15" xfId="0" applyFont="1" applyFill="1" applyBorder="1" applyAlignment="1" applyProtection="1">
      <alignment horizontal="center"/>
      <protection hidden="1"/>
    </xf>
    <xf numFmtId="0" fontId="20" fillId="6" borderId="15" xfId="0" applyFont="1" applyFill="1" applyBorder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20" fillId="6" borderId="13" xfId="0" applyFont="1" applyFill="1" applyBorder="1" applyAlignment="1" applyProtection="1">
      <alignment horizontal="center" vertical="center"/>
      <protection hidden="1"/>
    </xf>
    <xf numFmtId="0" fontId="14" fillId="6" borderId="2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1" fillId="2" borderId="27" xfId="0" applyFont="1" applyFill="1" applyBorder="1" applyProtection="1">
      <protection hidden="1"/>
    </xf>
    <xf numFmtId="0" fontId="1" fillId="2" borderId="3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left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left"/>
      <protection hidden="1"/>
    </xf>
    <xf numFmtId="0" fontId="2" fillId="2" borderId="12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3" fillId="2" borderId="30" xfId="0" applyFont="1" applyFill="1" applyBorder="1" applyAlignment="1" applyProtection="1">
      <alignment horizontal="left"/>
      <protection hidden="1"/>
    </xf>
    <xf numFmtId="0" fontId="13" fillId="2" borderId="33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3" fillId="2" borderId="35" xfId="0" applyFont="1" applyFill="1" applyBorder="1" applyAlignment="1" applyProtection="1">
      <alignment horizontal="center"/>
      <protection hidden="1"/>
    </xf>
    <xf numFmtId="0" fontId="3" fillId="2" borderId="36" xfId="0" applyFont="1" applyFill="1" applyBorder="1" applyAlignment="1" applyProtection="1">
      <alignment horizontal="center"/>
      <protection hidden="1"/>
    </xf>
    <xf numFmtId="0" fontId="3" fillId="2" borderId="37" xfId="0" applyFont="1" applyFill="1" applyBorder="1" applyAlignment="1" applyProtection="1">
      <alignment horizontal="center"/>
      <protection hidden="1"/>
    </xf>
    <xf numFmtId="0" fontId="14" fillId="3" borderId="25" xfId="0" applyFont="1" applyFill="1" applyBorder="1" applyAlignment="1" applyProtection="1">
      <alignment horizontal="center" vertical="center"/>
      <protection hidden="1"/>
    </xf>
    <xf numFmtId="0" fontId="14" fillId="6" borderId="31" xfId="0" applyFont="1" applyFill="1" applyBorder="1" applyAlignment="1" applyProtection="1">
      <alignment horizontal="right"/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1" fillId="0" borderId="9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23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1" fillId="2" borderId="27" xfId="0" applyFont="1" applyFill="1" applyBorder="1" applyAlignment="1" applyProtection="1">
      <alignment horizontal="center"/>
      <protection hidden="1"/>
    </xf>
    <xf numFmtId="0" fontId="4" fillId="2" borderId="23" xfId="0" applyFont="1" applyFill="1" applyBorder="1" applyAlignment="1" applyProtection="1">
      <alignment horizontal="center" vertical="center"/>
      <protection hidden="1"/>
    </xf>
    <xf numFmtId="0" fontId="1" fillId="2" borderId="30" xfId="0" applyFont="1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left"/>
      <protection hidden="1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14" fillId="3" borderId="17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17" fillId="2" borderId="1" xfId="0" applyFont="1" applyFill="1" applyBorder="1" applyAlignment="1" applyProtection="1">
      <alignment horizontal="left" wrapText="1"/>
      <protection hidden="1"/>
    </xf>
    <xf numFmtId="0" fontId="2" fillId="2" borderId="1" xfId="0" applyFont="1" applyFill="1" applyBorder="1" applyAlignment="1" applyProtection="1">
      <alignment horizontal="left" wrapText="1"/>
      <protection hidden="1"/>
    </xf>
    <xf numFmtId="0" fontId="2" fillId="2" borderId="7" xfId="0" applyFont="1" applyFill="1" applyBorder="1" applyAlignment="1" applyProtection="1">
      <alignment horizontal="left" wrapText="1"/>
      <protection hidden="1"/>
    </xf>
    <xf numFmtId="0" fontId="17" fillId="2" borderId="4" xfId="0" applyFont="1" applyFill="1" applyBorder="1" applyAlignment="1" applyProtection="1">
      <alignment horizontal="left" wrapText="1"/>
      <protection hidden="1"/>
    </xf>
    <xf numFmtId="0" fontId="20" fillId="7" borderId="25" xfId="0" applyFont="1" applyFill="1" applyBorder="1" applyAlignment="1" applyProtection="1">
      <alignment horizontal="right"/>
      <protection hidden="1"/>
    </xf>
    <xf numFmtId="0" fontId="21" fillId="7" borderId="17" xfId="0" applyFont="1" applyFill="1" applyBorder="1" applyAlignment="1" applyProtection="1">
      <alignment horizontal="center"/>
      <protection hidden="1"/>
    </xf>
    <xf numFmtId="0" fontId="21" fillId="7" borderId="29" xfId="0" applyFont="1" applyFill="1" applyBorder="1" applyAlignment="1" applyProtection="1">
      <alignment horizontal="center"/>
      <protection hidden="1"/>
    </xf>
    <xf numFmtId="0" fontId="20" fillId="7" borderId="24" xfId="0" applyFont="1" applyFill="1" applyBorder="1" applyAlignment="1" applyProtection="1">
      <alignment horizontal="right"/>
      <protection hidden="1"/>
    </xf>
    <xf numFmtId="0" fontId="21" fillId="7" borderId="34" xfId="0" applyFont="1" applyFill="1" applyBorder="1" applyAlignment="1" applyProtection="1">
      <alignment horizontal="center"/>
      <protection hidden="1"/>
    </xf>
    <xf numFmtId="0" fontId="21" fillId="7" borderId="0" xfId="0" applyFont="1" applyFill="1" applyBorder="1" applyAlignment="1" applyProtection="1">
      <alignment horizontal="center"/>
      <protection hidden="1"/>
    </xf>
    <xf numFmtId="0" fontId="21" fillId="7" borderId="32" xfId="0" applyFont="1" applyFill="1" applyBorder="1" applyAlignment="1" applyProtection="1">
      <alignment horizontal="center"/>
      <protection hidden="1"/>
    </xf>
    <xf numFmtId="0" fontId="20" fillId="7" borderId="20" xfId="0" applyFont="1" applyFill="1" applyBorder="1" applyAlignment="1" applyProtection="1">
      <alignment horizontal="center" vertical="center"/>
      <protection hidden="1"/>
    </xf>
    <xf numFmtId="0" fontId="20" fillId="7" borderId="21" xfId="0" applyFont="1" applyFill="1" applyBorder="1" applyAlignment="1" applyProtection="1">
      <alignment horizontal="center" vertical="center"/>
      <protection hidden="1"/>
    </xf>
    <xf numFmtId="0" fontId="14" fillId="7" borderId="22" xfId="0" applyFont="1" applyFill="1" applyBorder="1" applyAlignment="1" applyProtection="1">
      <alignment horizontal="center"/>
      <protection hidden="1"/>
    </xf>
    <xf numFmtId="0" fontId="20" fillId="7" borderId="22" xfId="0" applyFont="1" applyFill="1" applyBorder="1" applyAlignment="1" applyProtection="1">
      <alignment horizontal="center" vertical="center"/>
      <protection hidden="1"/>
    </xf>
    <xf numFmtId="0" fontId="14" fillId="6" borderId="31" xfId="0" applyFont="1" applyFill="1" applyBorder="1" applyAlignment="1" applyProtection="1">
      <alignment horizontal="center"/>
      <protection hidden="1"/>
    </xf>
    <xf numFmtId="0" fontId="14" fillId="6" borderId="38" xfId="0" applyFont="1" applyFill="1" applyBorder="1" applyAlignment="1" applyProtection="1">
      <alignment horizontal="center"/>
      <protection hidden="1"/>
    </xf>
    <xf numFmtId="0" fontId="14" fillId="6" borderId="31" xfId="0" applyFont="1" applyFill="1" applyBorder="1" applyAlignment="1" applyProtection="1">
      <alignment horizontal="center" wrapText="1"/>
      <protection hidden="1"/>
    </xf>
    <xf numFmtId="0" fontId="14" fillId="6" borderId="16" xfId="0" applyFont="1" applyFill="1" applyBorder="1" applyAlignment="1" applyProtection="1">
      <alignment horizontal="center" wrapText="1"/>
      <protection hidden="1"/>
    </xf>
    <xf numFmtId="0" fontId="14" fillId="6" borderId="38" xfId="0" applyFont="1" applyFill="1" applyBorder="1" applyAlignment="1" applyProtection="1">
      <alignment horizontal="center" wrapText="1"/>
      <protection hidden="1"/>
    </xf>
    <xf numFmtId="0" fontId="14" fillId="6" borderId="25" xfId="0" applyFont="1" applyFill="1" applyBorder="1" applyAlignment="1" applyProtection="1">
      <alignment horizontal="center" wrapText="1"/>
      <protection hidden="1"/>
    </xf>
    <xf numFmtId="0" fontId="14" fillId="6" borderId="32" xfId="0" applyFont="1" applyFill="1" applyBorder="1" applyAlignment="1" applyProtection="1">
      <alignment horizontal="center" wrapText="1"/>
      <protection hidden="1"/>
    </xf>
    <xf numFmtId="0" fontId="14" fillId="6" borderId="29" xfId="0" applyFont="1" applyFill="1" applyBorder="1" applyAlignment="1" applyProtection="1">
      <alignment horizontal="center" wrapText="1"/>
      <protection hidden="1"/>
    </xf>
    <xf numFmtId="0" fontId="14" fillId="6" borderId="25" xfId="0" applyFont="1" applyFill="1" applyBorder="1" applyAlignment="1" applyProtection="1">
      <alignment horizontal="center"/>
      <protection hidden="1"/>
    </xf>
    <xf numFmtId="0" fontId="14" fillId="6" borderId="29" xfId="0" applyFont="1" applyFill="1" applyBorder="1" applyAlignment="1" applyProtection="1">
      <alignment horizontal="center"/>
      <protection hidden="1"/>
    </xf>
    <xf numFmtId="0" fontId="1" fillId="5" borderId="28" xfId="0" applyFont="1" applyFill="1" applyBorder="1" applyAlignment="1" applyProtection="1">
      <alignment horizontal="center" vertical="center" wrapText="1"/>
      <protection hidden="1"/>
    </xf>
    <xf numFmtId="0" fontId="1" fillId="5" borderId="26" xfId="0" applyFont="1" applyFill="1" applyBorder="1" applyAlignment="1" applyProtection="1">
      <alignment horizontal="center" vertical="center" wrapText="1"/>
      <protection hidden="1"/>
    </xf>
    <xf numFmtId="0" fontId="1" fillId="5" borderId="25" xfId="0" applyFont="1" applyFill="1" applyBorder="1" applyAlignment="1" applyProtection="1">
      <alignment horizontal="center" vertical="center"/>
      <protection hidden="1"/>
    </xf>
    <xf numFmtId="0" fontId="1" fillId="5" borderId="32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left"/>
      <protection hidden="1"/>
    </xf>
    <xf numFmtId="0" fontId="1" fillId="5" borderId="29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12" fillId="2" borderId="0" xfId="0" applyFont="1" applyFill="1" applyAlignment="1" applyProtection="1">
      <alignment horizontal="left" vertical="center"/>
      <protection hidden="1"/>
    </xf>
    <xf numFmtId="0" fontId="1" fillId="4" borderId="28" xfId="0" applyFont="1" applyFill="1" applyBorder="1" applyAlignment="1" applyProtection="1">
      <alignment horizontal="center" vertical="center" wrapText="1"/>
      <protection hidden="1"/>
    </xf>
    <xf numFmtId="0" fontId="1" fillId="4" borderId="26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5" fillId="2" borderId="18" xfId="0" applyFont="1" applyFill="1" applyBorder="1" applyAlignment="1" applyProtection="1">
      <alignment horizontal="center" vertical="center"/>
      <protection hidden="1"/>
    </xf>
    <xf numFmtId="0" fontId="5" fillId="2" borderId="19" xfId="0" applyFont="1" applyFill="1" applyBorder="1" applyAlignment="1" applyProtection="1">
      <alignment horizontal="center" vertical="center"/>
      <protection hidden="1"/>
    </xf>
  </cellXfs>
  <cellStyles count="1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Normal" xfId="0" builtinId="0"/>
  </cellStyles>
  <dxfs count="0"/>
  <tableStyles count="0" defaultTableStyle="TableStyleMedium9" defaultPivotStyle="PivotStyleLight16"/>
  <colors>
    <mruColors>
      <color rgb="FF0F3D5C"/>
      <color rgb="FF002F60"/>
      <color rgb="FF782834"/>
      <color rgb="FF1A2E3C"/>
      <color rgb="FFA79466"/>
      <color rgb="FF9BA9B8"/>
      <color rgb="FF826B2E"/>
      <color rgb="FFD9A500"/>
      <color rgb="FFCBD7EE"/>
      <color rgb="FF197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CURSO CORTO 2020</a:t>
            </a:r>
          </a:p>
        </c:rich>
      </c:tx>
      <c:layout>
        <c:manualLayout>
          <c:xMode val="edge"/>
          <c:yMode val="edge"/>
          <c:x val="0.44548529811055598"/>
          <c:y val="6.2827236256980404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COMPARATIVO!$B$28</c:f>
              <c:strCache>
                <c:ptCount val="1"/>
                <c:pt idx="0">
                  <c:v>Salieron 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COMPARATIVO!$C$26:$J$27</c:f>
              <c:multiLvlStrCache>
                <c:ptCount val="8"/>
                <c:lvl>
                  <c:pt idx="0">
                    <c:v>Alumnos</c:v>
                  </c:pt>
                  <c:pt idx="1">
                    <c:v>Colaboradores</c:v>
                  </c:pt>
                  <c:pt idx="2">
                    <c:v>Alumnos
Licenciatura</c:v>
                  </c:pt>
                  <c:pt idx="3">
                    <c:v>Alumnos
Posgrado</c:v>
                  </c:pt>
                  <c:pt idx="4">
                    <c:v>Colaboradores</c:v>
                  </c:pt>
                  <c:pt idx="5">
                    <c:v>Alumnos Licenciatura</c:v>
                  </c:pt>
                  <c:pt idx="6">
                    <c:v>Alumnos Maestría</c:v>
                  </c:pt>
                  <c:pt idx="7">
                    <c:v>Colaboradores</c:v>
                  </c:pt>
                </c:lvl>
                <c:lvl>
                  <c:pt idx="0">
                    <c:v>Secundaria-Preparatoria</c:v>
                  </c:pt>
                  <c:pt idx="2">
                    <c:v>Campestre</c:v>
                  </c:pt>
                  <c:pt idx="5">
                    <c:v>Salamanca</c:v>
                  </c:pt>
                </c:lvl>
              </c:multiLvlStrCache>
            </c:multiLvlStrRef>
          </c:cat>
          <c:val>
            <c:numRef>
              <c:f>COMPARATIVO!$C$28:$J$28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97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F8-4E0E-BF35-78236F0AAF96}"/>
            </c:ext>
          </c:extLst>
        </c:ser>
        <c:ser>
          <c:idx val="1"/>
          <c:order val="1"/>
          <c:tx>
            <c:strRef>
              <c:f>COMPARATIVO!$B$29</c:f>
              <c:strCache>
                <c:ptCount val="1"/>
                <c:pt idx="0">
                  <c:v>Recibimos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COMPARATIVO!$C$26:$J$27</c:f>
              <c:multiLvlStrCache>
                <c:ptCount val="8"/>
                <c:lvl>
                  <c:pt idx="0">
                    <c:v>Alumnos</c:v>
                  </c:pt>
                  <c:pt idx="1">
                    <c:v>Colaboradores</c:v>
                  </c:pt>
                  <c:pt idx="2">
                    <c:v>Alumnos
Licenciatura</c:v>
                  </c:pt>
                  <c:pt idx="3">
                    <c:v>Alumnos
Posgrado</c:v>
                  </c:pt>
                  <c:pt idx="4">
                    <c:v>Colaboradores</c:v>
                  </c:pt>
                  <c:pt idx="5">
                    <c:v>Alumnos Licenciatura</c:v>
                  </c:pt>
                  <c:pt idx="6">
                    <c:v>Alumnos Maestría</c:v>
                  </c:pt>
                  <c:pt idx="7">
                    <c:v>Colaboradores</c:v>
                  </c:pt>
                </c:lvl>
                <c:lvl>
                  <c:pt idx="0">
                    <c:v>Secundaria-Preparatoria</c:v>
                  </c:pt>
                  <c:pt idx="2">
                    <c:v>Campestre</c:v>
                  </c:pt>
                  <c:pt idx="5">
                    <c:v>Salamanca</c:v>
                  </c:pt>
                </c:lvl>
              </c:multiLvlStrCache>
            </c:multiLvlStrRef>
          </c:cat>
          <c:val>
            <c:numRef>
              <c:f>COMPARATIVO!$C$29:$J$29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F8-4E0E-BF35-78236F0AAF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22886824"/>
        <c:axId val="142135032"/>
        <c:axId val="0"/>
      </c:bar3DChart>
      <c:catAx>
        <c:axId val="322886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2135032"/>
        <c:crosses val="autoZero"/>
        <c:auto val="1"/>
        <c:lblAlgn val="ctr"/>
        <c:lblOffset val="100"/>
        <c:noMultiLvlLbl val="0"/>
      </c:catAx>
      <c:valAx>
        <c:axId val="142135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2288682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 CURSOS CORTOS, COIL, INVESTIGACION Y CONGRESOS/CONCURSOS/SEMINARIOS JUL-DIC 2020</a:t>
            </a:r>
          </a:p>
        </c:rich>
      </c:tx>
      <c:layout>
        <c:manualLayout>
          <c:xMode val="edge"/>
          <c:yMode val="edge"/>
          <c:x val="0.22060602699864676"/>
          <c:y val="6.8224947712326636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'JUL-DIC 2020'!$B$26</c:f>
              <c:strCache>
                <c:ptCount val="1"/>
                <c:pt idx="0">
                  <c:v>Salieron 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5"/>
              <c:layout>
                <c:manualLayout>
                  <c:x val="5.7724865338002378E-3"/>
                  <c:y val="-1.07954229106925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F09-453C-B4B5-15DD941412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'JUL-DIC 2020'!$C$24:$J$25</c:f>
              <c:multiLvlStrCache>
                <c:ptCount val="8"/>
                <c:lvl>
                  <c:pt idx="0">
                    <c:v>Alumnos</c:v>
                  </c:pt>
                  <c:pt idx="1">
                    <c:v>Colaboradores</c:v>
                  </c:pt>
                  <c:pt idx="2">
                    <c:v>Alumnos
Licenciatura</c:v>
                  </c:pt>
                  <c:pt idx="3">
                    <c:v>Alumnos
Posgrado</c:v>
                  </c:pt>
                  <c:pt idx="4">
                    <c:v>Colaboradores</c:v>
                  </c:pt>
                  <c:pt idx="5">
                    <c:v>Alumnos Licenciatura</c:v>
                  </c:pt>
                  <c:pt idx="6">
                    <c:v>Alumnos Maestría</c:v>
                  </c:pt>
                  <c:pt idx="7">
                    <c:v>Colaboradores</c:v>
                  </c:pt>
                </c:lvl>
                <c:lvl>
                  <c:pt idx="0">
                    <c:v>Secundaria-Preparatoria</c:v>
                  </c:pt>
                  <c:pt idx="2">
                    <c:v>Campestre</c:v>
                  </c:pt>
                  <c:pt idx="5">
                    <c:v>Salamanca</c:v>
                  </c:pt>
                </c:lvl>
              </c:multiLvlStrCache>
            </c:multiLvlStrRef>
          </c:cat>
          <c:val>
            <c:numRef>
              <c:f>'JUL-DIC 2020'!$C$26:$J$26</c:f>
              <c:numCache>
                <c:formatCode>General</c:formatCode>
                <c:ptCount val="8"/>
                <c:pt idx="0">
                  <c:v>865</c:v>
                </c:pt>
                <c:pt idx="1">
                  <c:v>1</c:v>
                </c:pt>
                <c:pt idx="2">
                  <c:v>1002</c:v>
                </c:pt>
                <c:pt idx="3">
                  <c:v>6</c:v>
                </c:pt>
                <c:pt idx="4">
                  <c:v>77</c:v>
                </c:pt>
                <c:pt idx="5">
                  <c:v>18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84-4F17-9402-1B435335EA83}"/>
            </c:ext>
          </c:extLst>
        </c:ser>
        <c:ser>
          <c:idx val="1"/>
          <c:order val="1"/>
          <c:tx>
            <c:strRef>
              <c:f>'JUL-DIC 2020'!$B$27</c:f>
              <c:strCache>
                <c:ptCount val="1"/>
                <c:pt idx="0">
                  <c:v>Recibimos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7.2156081672502979E-3"/>
                  <c:y val="-1.07954229106925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F09-453C-B4B5-15DD941412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10185143415041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F09-453C-B4B5-15DD941412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658729800700251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F09-453C-B4B5-15DD941412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'JUL-DIC 2020'!$C$24:$J$25</c:f>
              <c:multiLvlStrCache>
                <c:ptCount val="8"/>
                <c:lvl>
                  <c:pt idx="0">
                    <c:v>Alumnos</c:v>
                  </c:pt>
                  <c:pt idx="1">
                    <c:v>Colaboradores</c:v>
                  </c:pt>
                  <c:pt idx="2">
                    <c:v>Alumnos
Licenciatura</c:v>
                  </c:pt>
                  <c:pt idx="3">
                    <c:v>Alumnos
Posgrado</c:v>
                  </c:pt>
                  <c:pt idx="4">
                    <c:v>Colaboradores</c:v>
                  </c:pt>
                  <c:pt idx="5">
                    <c:v>Alumnos Licenciatura</c:v>
                  </c:pt>
                  <c:pt idx="6">
                    <c:v>Alumnos Maestría</c:v>
                  </c:pt>
                  <c:pt idx="7">
                    <c:v>Colaboradores</c:v>
                  </c:pt>
                </c:lvl>
                <c:lvl>
                  <c:pt idx="0">
                    <c:v>Secundaria-Preparatoria</c:v>
                  </c:pt>
                  <c:pt idx="2">
                    <c:v>Campestre</c:v>
                  </c:pt>
                  <c:pt idx="5">
                    <c:v>Salamanca</c:v>
                  </c:pt>
                </c:lvl>
              </c:multiLvlStrCache>
            </c:multiLvlStrRef>
          </c:cat>
          <c:val>
            <c:numRef>
              <c:f>'JUL-DIC 2020'!$C$27:$J$27</c:f>
              <c:numCache>
                <c:formatCode>General</c:formatCode>
                <c:ptCount val="8"/>
                <c:pt idx="0">
                  <c:v>18</c:v>
                </c:pt>
                <c:pt idx="1">
                  <c:v>1</c:v>
                </c:pt>
                <c:pt idx="2">
                  <c:v>145</c:v>
                </c:pt>
                <c:pt idx="4">
                  <c:v>14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84-4F17-9402-1B435335EA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22706448"/>
        <c:axId val="322706840"/>
        <c:axId val="0"/>
      </c:bar3DChart>
      <c:catAx>
        <c:axId val="322706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22706840"/>
        <c:crosses val="autoZero"/>
        <c:auto val="1"/>
        <c:lblAlgn val="ctr"/>
        <c:lblOffset val="100"/>
        <c:noMultiLvlLbl val="0"/>
      </c:catAx>
      <c:valAx>
        <c:axId val="3227068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227064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2706969344675293E-2"/>
          <c:y val="5.4959708983745498E-2"/>
          <c:w val="0.75656278123758003"/>
          <c:h val="0.741250633144548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COMPARATIVO!$C$13</c:f>
              <c:strCache>
                <c:ptCount val="1"/>
                <c:pt idx="0">
                  <c:v>Salieron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 xmlns:c15="http://schemas.microsoft.com/office/drawing/2012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(COMPARATIVO!$B$16,COMPARATIVO!$B$19,COMPARATIVO!$B$22)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(COMPARATIVO!$C$16,COMPARATIVO!$C$19,COMPARATIVO!$C$22)</c:f>
              <c:numCache>
                <c:formatCode>General</c:formatCode>
                <c:ptCount val="3"/>
                <c:pt idx="0">
                  <c:v>84</c:v>
                </c:pt>
                <c:pt idx="1">
                  <c:v>90</c:v>
                </c:pt>
                <c:pt idx="2">
                  <c:v>37</c:v>
                </c:pt>
              </c:numCache>
              <c:extLst xmlns:c16r2="http://schemas.microsoft.com/office/drawing/2015/06/chart"/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0-BC16-4ABA-997E-5760D885EACD}"/>
            </c:ext>
          </c:extLst>
        </c:ser>
        <c:ser>
          <c:idx val="1"/>
          <c:order val="1"/>
          <c:tx>
            <c:strRef>
              <c:f>COMPARATIVO!$D$13</c:f>
              <c:strCache>
                <c:ptCount val="1"/>
                <c:pt idx="0">
                  <c:v>Recibimos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 xmlns:c15="http://schemas.microsoft.com/office/drawing/2012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(COMPARATIVO!$B$16,COMPARATIVO!$B$19,COMPARATIVO!$B$22)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(COMPARATIVO!$D$16,COMPARATIVO!$D$19,COMPARATIVO!$D$22)</c:f>
              <c:numCache>
                <c:formatCode>General</c:formatCode>
                <c:ptCount val="3"/>
                <c:pt idx="0">
                  <c:v>85</c:v>
                </c:pt>
                <c:pt idx="1">
                  <c:v>101</c:v>
                </c:pt>
                <c:pt idx="2">
                  <c:v>40</c:v>
                </c:pt>
              </c:numCache>
              <c:extLst xmlns:c16r2="http://schemas.microsoft.com/office/drawing/2015/06/chart"/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1-BC16-4ABA-997E-5760D885EACD}"/>
            </c:ext>
          </c:extLst>
        </c:ser>
        <c:ser>
          <c:idx val="2"/>
          <c:order val="2"/>
          <c:tx>
            <c:strRef>
              <c:f>COMPARATIVO!$E$13</c:f>
              <c:strCache>
                <c:ptCount val="1"/>
                <c:pt idx="0">
                  <c:v>TOTAL CICLO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2.7952661606922046E-3"/>
                  <c:y val="-1.9650876324884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AA8-4E60-B1C8-800FB9DDAC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 xmlns:c15="http://schemas.microsoft.com/office/drawing/2012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(COMPARATIVO!$B$16,COMPARATIVO!$B$19,COMPARATIVO!$B$22)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(COMPARATIVO!$E$16,COMPARATIVO!$E$19,COMPARATIVO!$E$22)</c:f>
              <c:numCache>
                <c:formatCode>General</c:formatCode>
                <c:ptCount val="3"/>
                <c:pt idx="0">
                  <c:v>169</c:v>
                </c:pt>
                <c:pt idx="1">
                  <c:v>191</c:v>
                </c:pt>
                <c:pt idx="2">
                  <c:v>77</c:v>
                </c:pt>
              </c:numCache>
              <c:extLst xmlns:c16r2="http://schemas.microsoft.com/office/drawing/2015/06/chart"/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2-BC16-4ABA-997E-5760D885EA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22535592"/>
        <c:axId val="322991432"/>
        <c:axId val="0"/>
        <c:extLst xmlns:c16r2="http://schemas.microsoft.com/office/drawing/2015/06/chart"/>
      </c:bar3DChart>
      <c:catAx>
        <c:axId val="322535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22991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2991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22535592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79413570159075997"/>
          <c:y val="0.60966542750929398"/>
          <c:w val="0.18165987113246099"/>
          <c:h val="0.268399913313587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6" r="0.750000000000006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MOVILIDAD ENERO-JUNIO 2020</a:t>
            </a:r>
          </a:p>
        </c:rich>
      </c:tx>
      <c:layout/>
      <c:overlay val="0"/>
    </c:title>
    <c:autoTitleDeleted val="0"/>
    <c:view3D>
      <c:rotX val="15"/>
      <c:hPercent val="6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6990790551201403E-2"/>
          <c:y val="0.18735291707157201"/>
          <c:w val="0.81205461783586996"/>
          <c:h val="0.732094929224572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'ENE-JUN 2020'!$B$14</c:f>
              <c:strCache>
                <c:ptCount val="1"/>
                <c:pt idx="0">
                  <c:v>Salieron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159261700785061E-2"/>
                  <c:y val="-5.7585966870769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3D6-4F05-9A51-A7AB13E71F0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'ENE-JUN 2020'!$C$13</c:f>
              <c:strCache>
                <c:ptCount val="1"/>
                <c:pt idx="0">
                  <c:v>Campestre</c:v>
                </c:pt>
              </c:strCache>
            </c:strRef>
          </c:cat>
          <c:val>
            <c:numRef>
              <c:f>'ENE-JUN 2020'!$C$14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D6-4F05-9A51-A7AB13E71F04}"/>
            </c:ext>
          </c:extLst>
        </c:ser>
        <c:ser>
          <c:idx val="1"/>
          <c:order val="1"/>
          <c:tx>
            <c:strRef>
              <c:f>'ENE-JUN 2020'!$B$15</c:f>
              <c:strCache>
                <c:ptCount val="1"/>
                <c:pt idx="0">
                  <c:v>Recibimos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9873623351713E-2"/>
                  <c:y val="-6.9584970022952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3D6-4F05-9A51-A7AB13E71F0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'ENE-JUN 2020'!$C$13</c:f>
              <c:strCache>
                <c:ptCount val="1"/>
                <c:pt idx="0">
                  <c:v>Campestre</c:v>
                </c:pt>
              </c:strCache>
            </c:strRef>
          </c:cat>
          <c:val>
            <c:numRef>
              <c:f>'ENE-JUN 2020'!$C$15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D6-4F05-9A51-A7AB13E71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0310096"/>
        <c:axId val="320310488"/>
        <c:axId val="0"/>
      </c:bar3DChart>
      <c:catAx>
        <c:axId val="32031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20310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0310488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20310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6" r="0.750000000000006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s-MX" sz="1050"/>
              <a:t>SALIERON DE INTERCAMBIO ENERO-JUNIO 2020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'ENE-JUN 2020'!$C$82</c:f>
              <c:strCache>
                <c:ptCount val="1"/>
                <c:pt idx="0">
                  <c:v>ALUMNOS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'ENE-JUN 2020'!$B$83:$B$90</c:f>
              <c:strCache>
                <c:ptCount val="8"/>
                <c:pt idx="0">
                  <c:v>MÉXICO</c:v>
                </c:pt>
                <c:pt idx="1">
                  <c:v>COLOMBIA</c:v>
                </c:pt>
                <c:pt idx="2">
                  <c:v>ESPAÑA</c:v>
                </c:pt>
                <c:pt idx="3">
                  <c:v>ARGENTINA</c:v>
                </c:pt>
                <c:pt idx="4">
                  <c:v>BRASIL</c:v>
                </c:pt>
                <c:pt idx="5">
                  <c:v>FRANCIA</c:v>
                </c:pt>
                <c:pt idx="6">
                  <c:v>COREA DEL SUR</c:v>
                </c:pt>
                <c:pt idx="7">
                  <c:v>ITALIA</c:v>
                </c:pt>
              </c:strCache>
            </c:strRef>
          </c:cat>
          <c:val>
            <c:numRef>
              <c:f>'ENE-JUN 2020'!$C$83:$C$90</c:f>
              <c:numCache>
                <c:formatCode>General</c:formatCode>
                <c:ptCount val="8"/>
                <c:pt idx="0">
                  <c:v>7</c:v>
                </c:pt>
                <c:pt idx="1">
                  <c:v>5</c:v>
                </c:pt>
                <c:pt idx="2">
                  <c:v>11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8A-44E4-B97F-0FE50F793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2709584"/>
        <c:axId val="322704880"/>
        <c:axId val="0"/>
      </c:bar3DChart>
      <c:catAx>
        <c:axId val="322709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322704880"/>
        <c:crosses val="autoZero"/>
        <c:auto val="1"/>
        <c:lblAlgn val="ctr"/>
        <c:lblOffset val="100"/>
        <c:noMultiLvlLbl val="0"/>
      </c:catAx>
      <c:valAx>
        <c:axId val="322704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2709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RECIBIMOS DE INTERCAMBIO ENERO-JUNIO 2020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'ENE-JUN 2020'!$C$50</c:f>
              <c:strCache>
                <c:ptCount val="1"/>
                <c:pt idx="0">
                  <c:v>ALUMNOS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23716923988127E-2"/>
                  <c:y val="-1.3961743722849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B5A-456E-9145-DD09A18709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6043077704109E-2"/>
                  <c:y val="-1.74521796535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B5A-456E-9145-DD09A18709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3716923988127E-2"/>
                  <c:y val="-1.3961743722849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B5A-456E-9145-DD09A18709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71692398812599E-2"/>
                  <c:y val="-1.74521796535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B5A-456E-9145-DD09A18709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3021538852054502E-3"/>
                  <c:y val="-2.4433051514986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B5A-456E-9145-DD09A18709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0695385136072602E-3"/>
                  <c:y val="-1.3961743722849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B5A-456E-9145-DD09A18709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'ENE-JUN 2020'!$B$51:$B$56</c:f>
              <c:strCache>
                <c:ptCount val="6"/>
                <c:pt idx="0">
                  <c:v>BRASIL</c:v>
                </c:pt>
                <c:pt idx="1">
                  <c:v>FRANCIA</c:v>
                </c:pt>
                <c:pt idx="2">
                  <c:v>PERÚ</c:v>
                </c:pt>
                <c:pt idx="3">
                  <c:v>COLOMBIA</c:v>
                </c:pt>
                <c:pt idx="4">
                  <c:v>COREA</c:v>
                </c:pt>
                <c:pt idx="5">
                  <c:v>MÉXICO</c:v>
                </c:pt>
              </c:strCache>
            </c:strRef>
          </c:cat>
          <c:val>
            <c:numRef>
              <c:f>'ENE-JUN 2020'!$C$51:$C$56</c:f>
              <c:numCache>
                <c:formatCode>General</c:formatCode>
                <c:ptCount val="6"/>
                <c:pt idx="0">
                  <c:v>1</c:v>
                </c:pt>
                <c:pt idx="1">
                  <c:v>12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8B-41A9-A477-578E45D54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2707232"/>
        <c:axId val="322708016"/>
        <c:axId val="0"/>
      </c:bar3DChart>
      <c:catAx>
        <c:axId val="322707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2708016"/>
        <c:crosses val="autoZero"/>
        <c:auto val="1"/>
        <c:lblAlgn val="ctr"/>
        <c:lblOffset val="100"/>
        <c:noMultiLvlLbl val="0"/>
      </c:catAx>
      <c:valAx>
        <c:axId val="322708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2707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CURSO CORTO ENE-JUN 2020</a:t>
            </a:r>
          </a:p>
        </c:rich>
      </c:tx>
      <c:layout>
        <c:manualLayout>
          <c:xMode val="edge"/>
          <c:yMode val="edge"/>
          <c:x val="0.41961257357145998"/>
          <c:y val="6.2827236256980404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'ENE-JUN 2020'!$B$26</c:f>
              <c:strCache>
                <c:ptCount val="1"/>
                <c:pt idx="0">
                  <c:v>Salieron 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'ENE-JUN 2020'!$C$24:$J$25</c:f>
              <c:multiLvlStrCache>
                <c:ptCount val="8"/>
                <c:lvl>
                  <c:pt idx="0">
                    <c:v>Alumnos</c:v>
                  </c:pt>
                  <c:pt idx="1">
                    <c:v>Colaboradores</c:v>
                  </c:pt>
                  <c:pt idx="2">
                    <c:v>Alumnos
Licenciatura</c:v>
                  </c:pt>
                  <c:pt idx="3">
                    <c:v>Alumnos
Posgrado</c:v>
                  </c:pt>
                  <c:pt idx="4">
                    <c:v>Colaboradores</c:v>
                  </c:pt>
                  <c:pt idx="5">
                    <c:v>Alumnos Licenciatura</c:v>
                  </c:pt>
                  <c:pt idx="6">
                    <c:v>Alumnos Maestría</c:v>
                  </c:pt>
                  <c:pt idx="7">
                    <c:v>Colaboradores</c:v>
                  </c:pt>
                </c:lvl>
                <c:lvl>
                  <c:pt idx="0">
                    <c:v>Secundaria-Preparatoria</c:v>
                  </c:pt>
                  <c:pt idx="2">
                    <c:v>Campestre</c:v>
                  </c:pt>
                  <c:pt idx="5">
                    <c:v>Salamanca</c:v>
                  </c:pt>
                </c:lvl>
              </c:multiLvlStrCache>
            </c:multiLvlStrRef>
          </c:cat>
          <c:val>
            <c:numRef>
              <c:f>'ENE-JUN 2020'!$C$26:$J$26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97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81-4637-B29C-70EB7A289298}"/>
            </c:ext>
          </c:extLst>
        </c:ser>
        <c:ser>
          <c:idx val="1"/>
          <c:order val="1"/>
          <c:tx>
            <c:strRef>
              <c:f>'ENE-JUN 2020'!$B$27</c:f>
              <c:strCache>
                <c:ptCount val="1"/>
                <c:pt idx="0">
                  <c:v>Recibimos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'ENE-JUN 2020'!$C$24:$J$25</c:f>
              <c:multiLvlStrCache>
                <c:ptCount val="8"/>
                <c:lvl>
                  <c:pt idx="0">
                    <c:v>Alumnos</c:v>
                  </c:pt>
                  <c:pt idx="1">
                    <c:v>Colaboradores</c:v>
                  </c:pt>
                  <c:pt idx="2">
                    <c:v>Alumnos
Licenciatura</c:v>
                  </c:pt>
                  <c:pt idx="3">
                    <c:v>Alumnos
Posgrado</c:v>
                  </c:pt>
                  <c:pt idx="4">
                    <c:v>Colaboradores</c:v>
                  </c:pt>
                  <c:pt idx="5">
                    <c:v>Alumnos Licenciatura</c:v>
                  </c:pt>
                  <c:pt idx="6">
                    <c:v>Alumnos Maestría</c:v>
                  </c:pt>
                  <c:pt idx="7">
                    <c:v>Colaboradores</c:v>
                  </c:pt>
                </c:lvl>
                <c:lvl>
                  <c:pt idx="0">
                    <c:v>Secundaria-Preparatoria</c:v>
                  </c:pt>
                  <c:pt idx="2">
                    <c:v>Campestre</c:v>
                  </c:pt>
                  <c:pt idx="5">
                    <c:v>Salamanca</c:v>
                  </c:pt>
                </c:lvl>
              </c:multiLvlStrCache>
            </c:multiLvlStrRef>
          </c:cat>
          <c:val>
            <c:numRef>
              <c:f>'ENE-JUN 2020'!$C$27:$J$27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81-4637-B29C-70EB7A2892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22702528"/>
        <c:axId val="322702920"/>
        <c:axId val="0"/>
      </c:bar3DChart>
      <c:catAx>
        <c:axId val="322702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22702920"/>
        <c:crosses val="autoZero"/>
        <c:auto val="1"/>
        <c:lblAlgn val="ctr"/>
        <c:lblOffset val="100"/>
        <c:noMultiLvlLbl val="0"/>
      </c:catAx>
      <c:valAx>
        <c:axId val="322702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2270252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MOVILIDAD  JUL-DIC 2020</a:t>
            </a:r>
          </a:p>
        </c:rich>
      </c:tx>
      <c:layout/>
      <c:overlay val="0"/>
    </c:title>
    <c:autoTitleDeleted val="0"/>
    <c:view3D>
      <c:rotX val="15"/>
      <c:hPercent val="6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8080392543321905E-2"/>
          <c:y val="0.16837007831597101"/>
          <c:w val="0.80079948917392996"/>
          <c:h val="0.705520922418030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'JUL-DIC 2020'!$B$14</c:f>
              <c:strCache>
                <c:ptCount val="1"/>
                <c:pt idx="0">
                  <c:v>Salieron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6335268393821634E-3"/>
                  <c:y val="-7.1604640885578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DFB-46E4-90E9-D2EB69CE55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'JUL-DIC 2020'!$C$13</c:f>
              <c:strCache>
                <c:ptCount val="1"/>
                <c:pt idx="0">
                  <c:v>Campestre</c:v>
                </c:pt>
              </c:strCache>
            </c:strRef>
          </c:cat>
          <c:val>
            <c:numRef>
              <c:f>'JUL-DIC 2020'!$C$14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DFB-46E4-90E9-D2EB69CE5528}"/>
            </c:ext>
          </c:extLst>
        </c:ser>
        <c:ser>
          <c:idx val="1"/>
          <c:order val="1"/>
          <c:tx>
            <c:strRef>
              <c:f>'JUL-DIC 2020'!$B$15</c:f>
              <c:strCache>
                <c:ptCount val="1"/>
                <c:pt idx="0">
                  <c:v>Recibimos</c:v>
                </c:pt>
              </c:strCache>
            </c:strRef>
          </c:tx>
          <c:spPr>
            <a:solidFill>
              <a:srgbClr val="002F60"/>
            </a:solidFill>
          </c:spPr>
          <c:invertIfNegative val="0"/>
          <c:dLbls>
            <c:dLbl>
              <c:idx val="0"/>
              <c:layout>
                <c:manualLayout>
                  <c:x val="2.0043523078685038E-2"/>
                  <c:y val="-4.6003158642073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8DF-4087-9007-38E507B0F4F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'JUL-DIC 2020'!$C$13</c:f>
              <c:strCache>
                <c:ptCount val="1"/>
                <c:pt idx="0">
                  <c:v>Campestre</c:v>
                </c:pt>
              </c:strCache>
            </c:strRef>
          </c:cat>
          <c:val>
            <c:numRef>
              <c:f>'JUL-DIC 2020'!$C$15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00-4A6E-BCCF-ABCA1559C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2703312"/>
        <c:axId val="322704096"/>
        <c:axId val="0"/>
      </c:bar3DChart>
      <c:catAx>
        <c:axId val="32270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2270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2704096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22703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663199107323103"/>
          <c:y val="0.77481633120315696"/>
          <c:w val="0.16663968644624955"/>
          <c:h val="0.186050176043583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6" r="0.750000000000006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s-MX" sz="1050"/>
              <a:t>SALIERON DE INTERCAMBIO JUL-DIC 2020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'JUL-DIC 2020'!$C$68</c:f>
              <c:strCache>
                <c:ptCount val="1"/>
                <c:pt idx="0">
                  <c:v>ALUMNOS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0"/>
              <c:layout>
                <c:manualLayout>
                  <c:x val="1.5288856304764621E-2"/>
                  <c:y val="-7.4794462461424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13A-4774-B78F-C60F3981760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111070380955792E-2"/>
                  <c:y val="-7.4794462461424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13A-4774-B78F-C60F3981760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'JUL-DIC 2020'!$B$69:$B$70</c:f>
              <c:strCache>
                <c:ptCount val="2"/>
                <c:pt idx="0">
                  <c:v>COREA DEL SUR (PRESENCIAL)</c:v>
                </c:pt>
                <c:pt idx="1">
                  <c:v>COLOMBIA</c:v>
                </c:pt>
              </c:strCache>
            </c:strRef>
          </c:cat>
          <c:val>
            <c:numRef>
              <c:f>'JUL-DIC 2020'!$C$69:$C$70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A0-4CB0-A871-84754535D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2705664"/>
        <c:axId val="322704488"/>
        <c:axId val="0"/>
      </c:bar3DChart>
      <c:catAx>
        <c:axId val="322705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322704488"/>
        <c:crosses val="autoZero"/>
        <c:auto val="1"/>
        <c:lblAlgn val="ctr"/>
        <c:lblOffset val="100"/>
        <c:noMultiLvlLbl val="0"/>
      </c:catAx>
      <c:valAx>
        <c:axId val="322704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2705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RECIBIMOS DE INTERCAMBIO JUL-DIC 2020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'JUL-DIC 2020'!$C$51</c:f>
              <c:strCache>
                <c:ptCount val="1"/>
                <c:pt idx="0">
                  <c:v>ALUMNOS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7.2388719443552997E-3"/>
                  <c:y val="-2.7467038877484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DAC-4D9D-9985-216BF341DB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2388719443552702E-3"/>
                  <c:y val="-1.0300139579056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DAC-4D9D-9985-216BF341DB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430633761320229E-2"/>
                  <c:y val="-6.1931033828433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DAC-4D9D-9985-216BF341DB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8240242780854503E-2"/>
                  <c:y val="-8.000512336396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DAC-4D9D-9985-216BF341DB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0485899304441307E-3"/>
                  <c:y val="-1.37335194387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DAC-4D9D-9985-216BF341DB9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0485899304440006E-3"/>
                  <c:y val="-1.7166899298428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DAC-4D9D-9985-216BF341DB9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'JUL-DIC 2020'!$B$52:$B$55</c:f>
              <c:strCache>
                <c:ptCount val="4"/>
                <c:pt idx="0">
                  <c:v>BRASIL</c:v>
                </c:pt>
                <c:pt idx="1">
                  <c:v>COLOMBIA</c:v>
                </c:pt>
                <c:pt idx="2">
                  <c:v>PERÚ</c:v>
                </c:pt>
                <c:pt idx="3">
                  <c:v>CAMPUS SALAMANCA</c:v>
                </c:pt>
              </c:strCache>
            </c:strRef>
          </c:cat>
          <c:val>
            <c:numRef>
              <c:f>'JUL-DIC 2020'!$C$52:$C$55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52-4E6E-A374-5D5942105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2702136"/>
        <c:axId val="322703704"/>
        <c:axId val="0"/>
      </c:bar3DChart>
      <c:catAx>
        <c:axId val="322702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2703704"/>
        <c:crosses val="autoZero"/>
        <c:auto val="1"/>
        <c:lblAlgn val="ctr"/>
        <c:lblOffset val="100"/>
        <c:noMultiLvlLbl val="0"/>
      </c:catAx>
      <c:valAx>
        <c:axId val="322703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2702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image" Target="../media/image1.jpg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image" Target="../media/image1.jpg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20732</xdr:colOff>
      <xdr:row>39</xdr:row>
      <xdr:rowOff>20172</xdr:rowOff>
    </xdr:from>
    <xdr:to>
      <xdr:col>10</xdr:col>
      <xdr:colOff>112060</xdr:colOff>
      <xdr:row>53</xdr:row>
      <xdr:rowOff>101027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581585</xdr:colOff>
      <xdr:row>8</xdr:row>
      <xdr:rowOff>141194</xdr:rowOff>
    </xdr:from>
    <xdr:to>
      <xdr:col>10</xdr:col>
      <xdr:colOff>138952</xdr:colOff>
      <xdr:row>24</xdr:row>
      <xdr:rowOff>103094</xdr:rowOff>
    </xdr:to>
    <xdr:graphicFrame macro="">
      <xdr:nvGraphicFramePr>
        <xdr:cNvPr id="8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219635</xdr:colOff>
      <xdr:row>7</xdr:row>
      <xdr:rowOff>66160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164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763744</xdr:colOff>
      <xdr:row>8</xdr:row>
      <xdr:rowOff>41869</xdr:rowOff>
    </xdr:from>
    <xdr:to>
      <xdr:col>8</xdr:col>
      <xdr:colOff>501718</xdr:colOff>
      <xdr:row>22</xdr:row>
      <xdr:rowOff>136072</xdr:rowOff>
    </xdr:to>
    <xdr:graphicFrame macro="">
      <xdr:nvGraphicFramePr>
        <xdr:cNvPr id="2" name="Chart 1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336148</xdr:colOff>
      <xdr:row>80</xdr:row>
      <xdr:rowOff>153881</xdr:rowOff>
    </xdr:from>
    <xdr:to>
      <xdr:col>12</xdr:col>
      <xdr:colOff>485627</xdr:colOff>
      <xdr:row>106</xdr:row>
      <xdr:rowOff>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309255</xdr:colOff>
      <xdr:row>50</xdr:row>
      <xdr:rowOff>6351</xdr:rowOff>
    </xdr:from>
    <xdr:to>
      <xdr:col>12</xdr:col>
      <xdr:colOff>513503</xdr:colOff>
      <xdr:row>73</xdr:row>
      <xdr:rowOff>33739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10</xdr:col>
      <xdr:colOff>10467</xdr:colOff>
      <xdr:row>43</xdr:row>
      <xdr:rowOff>154772</xdr:rowOff>
    </xdr:to>
    <xdr:graphicFrame macro="">
      <xdr:nvGraphicFramePr>
        <xdr:cNvPr id="9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491067</xdr:colOff>
      <xdr:row>7</xdr:row>
      <xdr:rowOff>53086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164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724899</xdr:colOff>
      <xdr:row>8</xdr:row>
      <xdr:rowOff>157006</xdr:rowOff>
    </xdr:from>
    <xdr:to>
      <xdr:col>10</xdr:col>
      <xdr:colOff>146538</xdr:colOff>
      <xdr:row>21</xdr:row>
      <xdr:rowOff>198874</xdr:rowOff>
    </xdr:to>
    <xdr:graphicFrame macro="">
      <xdr:nvGraphicFramePr>
        <xdr:cNvPr id="2" name="Chart 1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189609</xdr:colOff>
      <xdr:row>65</xdr:row>
      <xdr:rowOff>146538</xdr:rowOff>
    </xdr:from>
    <xdr:to>
      <xdr:col>13</xdr:col>
      <xdr:colOff>188406</xdr:colOff>
      <xdr:row>75</xdr:row>
      <xdr:rowOff>20934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319722</xdr:colOff>
      <xdr:row>49</xdr:row>
      <xdr:rowOff>48219</xdr:rowOff>
    </xdr:from>
    <xdr:to>
      <xdr:col>13</xdr:col>
      <xdr:colOff>554753</xdr:colOff>
      <xdr:row>61</xdr:row>
      <xdr:rowOff>83737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314011</xdr:colOff>
      <xdr:row>29</xdr:row>
      <xdr:rowOff>125604</xdr:rowOff>
    </xdr:from>
    <xdr:to>
      <xdr:col>10</xdr:col>
      <xdr:colOff>39460</xdr:colOff>
      <xdr:row>44</xdr:row>
      <xdr:rowOff>123371</xdr:rowOff>
    </xdr:to>
    <xdr:graphicFrame macro="">
      <xdr:nvGraphicFramePr>
        <xdr:cNvPr id="8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382675</xdr:colOff>
      <xdr:row>7</xdr:row>
      <xdr:rowOff>65298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164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W46"/>
  <sheetViews>
    <sheetView tabSelected="1" zoomScale="85" zoomScaleNormal="85" zoomScaleSheetLayoutView="90" workbookViewId="0">
      <selection activeCell="B13" sqref="B13"/>
    </sheetView>
  </sheetViews>
  <sheetFormatPr baseColWidth="10" defaultColWidth="10.85546875" defaultRowHeight="12.75" x14ac:dyDescent="0.2"/>
  <cols>
    <col min="1" max="1" width="4.42578125" style="4" customWidth="1"/>
    <col min="2" max="2" width="20.140625" style="4" customWidth="1"/>
    <col min="3" max="3" width="11.28515625" style="4" customWidth="1"/>
    <col min="4" max="4" width="16.28515625" style="4" customWidth="1"/>
    <col min="5" max="5" width="17" style="4" bestFit="1" customWidth="1"/>
    <col min="6" max="6" width="12.42578125" style="4" customWidth="1"/>
    <col min="7" max="7" width="16.42578125" style="4" customWidth="1"/>
    <col min="8" max="8" width="15.28515625" style="4" customWidth="1"/>
    <col min="9" max="9" width="15.42578125" style="4" customWidth="1"/>
    <col min="10" max="10" width="14.85546875" style="4" customWidth="1"/>
    <col min="11" max="11" width="3.42578125" style="4" customWidth="1"/>
    <col min="12" max="16384" width="10.85546875" style="4"/>
  </cols>
  <sheetData>
    <row r="7" spans="1:23" x14ac:dyDescent="0.2">
      <c r="C7" s="150"/>
      <c r="D7" s="150"/>
      <c r="E7" s="150"/>
    </row>
    <row r="8" spans="1:23" x14ac:dyDescent="0.2">
      <c r="G8" s="152" t="s">
        <v>27</v>
      </c>
      <c r="H8" s="152"/>
      <c r="I8" s="152"/>
      <c r="J8" s="152"/>
      <c r="K8" s="35"/>
      <c r="L8" s="35"/>
      <c r="M8" s="35"/>
      <c r="N8" s="35"/>
    </row>
    <row r="9" spans="1:23" ht="17.100000000000001" customHeight="1" x14ac:dyDescent="0.25">
      <c r="A9" s="151" t="s">
        <v>9</v>
      </c>
      <c r="B9" s="151"/>
      <c r="C9" s="151"/>
      <c r="D9" s="151"/>
      <c r="E9" s="151"/>
      <c r="F9" s="1"/>
      <c r="G9" s="152"/>
      <c r="H9" s="152"/>
      <c r="I9" s="152"/>
      <c r="J9" s="152"/>
      <c r="M9" s="2"/>
      <c r="N9" s="2"/>
      <c r="O9" s="2"/>
      <c r="P9" s="2"/>
      <c r="Q9" s="2"/>
      <c r="R9" s="2"/>
      <c r="S9" s="3"/>
      <c r="T9" s="3"/>
      <c r="U9" s="3"/>
      <c r="V9" s="3"/>
      <c r="W9" s="3"/>
    </row>
    <row r="10" spans="1:23" ht="17.100000000000001" customHeight="1" x14ac:dyDescent="0.25">
      <c r="A10" s="5" t="s">
        <v>26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2"/>
      <c r="N10" s="2"/>
      <c r="O10" s="2"/>
      <c r="P10" s="2"/>
      <c r="Q10" s="2"/>
      <c r="R10" s="2"/>
      <c r="S10" s="6"/>
      <c r="T10" s="6"/>
      <c r="U10" s="6"/>
      <c r="V10" s="6"/>
      <c r="W10" s="6"/>
    </row>
    <row r="12" spans="1:23" ht="13.5" thickBot="1" x14ac:dyDescent="0.25">
      <c r="B12" s="148" t="s">
        <v>24</v>
      </c>
      <c r="C12" s="148"/>
      <c r="D12" s="148"/>
      <c r="E12" s="148"/>
    </row>
    <row r="13" spans="1:23" ht="13.5" thickBot="1" x14ac:dyDescent="0.25">
      <c r="B13" s="40" t="s">
        <v>0</v>
      </c>
      <c r="C13" s="40" t="s">
        <v>1</v>
      </c>
      <c r="D13" s="40" t="s">
        <v>2</v>
      </c>
      <c r="E13" s="40" t="s">
        <v>8</v>
      </c>
    </row>
    <row r="14" spans="1:23" x14ac:dyDescent="0.2">
      <c r="B14" s="48" t="s">
        <v>13</v>
      </c>
      <c r="C14" s="61">
        <v>46</v>
      </c>
      <c r="D14" s="60">
        <v>35</v>
      </c>
      <c r="E14" s="49">
        <f>C14+D14</f>
        <v>81</v>
      </c>
    </row>
    <row r="15" spans="1:23" ht="13.5" thickBot="1" x14ac:dyDescent="0.25">
      <c r="B15" s="95" t="s">
        <v>14</v>
      </c>
      <c r="C15" s="97">
        <v>38</v>
      </c>
      <c r="D15" s="99">
        <v>50</v>
      </c>
      <c r="E15" s="97">
        <f>C15+D15</f>
        <v>88</v>
      </c>
    </row>
    <row r="16" spans="1:23" ht="13.5" thickBot="1" x14ac:dyDescent="0.25">
      <c r="B16" s="123">
        <v>2018</v>
      </c>
      <c r="C16" s="124">
        <f>SUM(C14:C15)</f>
        <v>84</v>
      </c>
      <c r="D16" s="129">
        <f t="shared" ref="D16:E16" si="0">SUM(D14:D15)</f>
        <v>85</v>
      </c>
      <c r="E16" s="124">
        <f t="shared" si="0"/>
        <v>169</v>
      </c>
    </row>
    <row r="17" spans="2:15" x14ac:dyDescent="0.2">
      <c r="B17" s="96" t="s">
        <v>16</v>
      </c>
      <c r="C17" s="98">
        <v>43</v>
      </c>
      <c r="D17" s="100">
        <v>40</v>
      </c>
      <c r="E17" s="98">
        <f>C17+D17</f>
        <v>83</v>
      </c>
    </row>
    <row r="18" spans="2:15" ht="13.5" thickBot="1" x14ac:dyDescent="0.25">
      <c r="B18" s="95" t="s">
        <v>17</v>
      </c>
      <c r="C18" s="97">
        <v>47</v>
      </c>
      <c r="D18" s="99">
        <v>61</v>
      </c>
      <c r="E18" s="97">
        <f>C18+D18</f>
        <v>108</v>
      </c>
      <c r="H18" s="153"/>
      <c r="I18" s="153"/>
      <c r="J18" s="153"/>
      <c r="K18" s="153"/>
      <c r="L18" s="153"/>
      <c r="M18" s="153"/>
      <c r="N18" s="153"/>
      <c r="O18" s="153"/>
    </row>
    <row r="19" spans="2:15" ht="13.5" thickBot="1" x14ac:dyDescent="0.25">
      <c r="B19" s="126">
        <v>2019</v>
      </c>
      <c r="C19" s="127">
        <f>SUM(C17:C18)</f>
        <v>90</v>
      </c>
      <c r="D19" s="128">
        <f t="shared" ref="D19:E19" si="1">SUM(D17:D18)</f>
        <v>101</v>
      </c>
      <c r="E19" s="127">
        <f t="shared" si="1"/>
        <v>191</v>
      </c>
    </row>
    <row r="20" spans="2:15" x14ac:dyDescent="0.2">
      <c r="B20" s="48" t="s">
        <v>28</v>
      </c>
      <c r="C20" s="49">
        <v>35</v>
      </c>
      <c r="D20" s="50">
        <v>31</v>
      </c>
      <c r="E20" s="49">
        <f>C20+D20</f>
        <v>66</v>
      </c>
      <c r="H20" s="36"/>
      <c r="I20" s="36"/>
      <c r="J20" s="36"/>
      <c r="K20" s="36"/>
      <c r="L20" s="36"/>
      <c r="M20" s="36"/>
      <c r="N20" s="36"/>
      <c r="O20" s="36"/>
    </row>
    <row r="21" spans="2:15" ht="13.5" thickBot="1" x14ac:dyDescent="0.25">
      <c r="B21" s="95" t="s">
        <v>29</v>
      </c>
      <c r="C21" s="97">
        <f>+'JUL-DIC 2020'!C14</f>
        <v>2</v>
      </c>
      <c r="D21" s="99">
        <f>+'JUL-DIC 2020'!C15</f>
        <v>9</v>
      </c>
      <c r="E21" s="97">
        <f>C21+D21</f>
        <v>11</v>
      </c>
      <c r="H21" s="36"/>
      <c r="I21" s="36"/>
      <c r="J21" s="36"/>
      <c r="K21" s="36"/>
      <c r="L21" s="36"/>
      <c r="M21" s="36"/>
      <c r="N21" s="36"/>
      <c r="O21" s="36"/>
    </row>
    <row r="22" spans="2:15" ht="13.5" thickBot="1" x14ac:dyDescent="0.25">
      <c r="B22" s="123">
        <v>2020</v>
      </c>
      <c r="C22" s="124">
        <f>SUM(C20:C21)</f>
        <v>37</v>
      </c>
      <c r="D22" s="124">
        <f t="shared" ref="D22:E22" si="2">SUM(D20:D21)</f>
        <v>40</v>
      </c>
      <c r="E22" s="125">
        <f t="shared" si="2"/>
        <v>77</v>
      </c>
    </row>
    <row r="23" spans="2:15" x14ac:dyDescent="0.2">
      <c r="B23" s="7"/>
      <c r="C23" s="37"/>
      <c r="D23" s="37"/>
      <c r="E23" s="37"/>
      <c r="H23" s="36"/>
      <c r="I23" s="36"/>
      <c r="J23" s="36"/>
      <c r="K23" s="36"/>
      <c r="L23" s="36"/>
      <c r="M23" s="36"/>
      <c r="N23" s="36"/>
      <c r="O23" s="36"/>
    </row>
    <row r="24" spans="2:15" s="71" customFormat="1" x14ac:dyDescent="0.2">
      <c r="B24" s="72"/>
      <c r="C24" s="75"/>
      <c r="D24" s="75"/>
      <c r="E24" s="75"/>
      <c r="H24" s="94"/>
      <c r="I24" s="94"/>
      <c r="J24" s="94"/>
      <c r="K24" s="94"/>
      <c r="L24" s="94"/>
      <c r="M24" s="94"/>
      <c r="N24" s="94"/>
      <c r="O24" s="94"/>
    </row>
    <row r="25" spans="2:15" ht="13.5" thickBot="1" x14ac:dyDescent="0.25">
      <c r="B25" s="148" t="s">
        <v>95</v>
      </c>
      <c r="C25" s="148"/>
      <c r="D25" s="148"/>
      <c r="E25" s="148"/>
    </row>
    <row r="26" spans="2:15" ht="13.5" thickBot="1" x14ac:dyDescent="0.25">
      <c r="B26" s="144" t="s">
        <v>33</v>
      </c>
      <c r="C26" s="146" t="s">
        <v>30</v>
      </c>
      <c r="D26" s="147"/>
      <c r="E26" s="146" t="s">
        <v>10</v>
      </c>
      <c r="F26" s="147"/>
      <c r="G26" s="147"/>
      <c r="H26" s="146" t="s">
        <v>19</v>
      </c>
      <c r="I26" s="147"/>
      <c r="J26" s="149"/>
    </row>
    <row r="27" spans="2:15" ht="30" customHeight="1" thickBot="1" x14ac:dyDescent="0.25">
      <c r="B27" s="145"/>
      <c r="C27" s="44" t="s">
        <v>20</v>
      </c>
      <c r="D27" s="44" t="s">
        <v>18</v>
      </c>
      <c r="E27" s="44" t="s">
        <v>21</v>
      </c>
      <c r="F27" s="44" t="s">
        <v>22</v>
      </c>
      <c r="G27" s="44" t="s">
        <v>18</v>
      </c>
      <c r="H27" s="44" t="s">
        <v>23</v>
      </c>
      <c r="I27" s="44" t="s">
        <v>34</v>
      </c>
      <c r="J27" s="44" t="s">
        <v>18</v>
      </c>
    </row>
    <row r="28" spans="2:15" x14ac:dyDescent="0.2">
      <c r="B28" s="21" t="s">
        <v>15</v>
      </c>
      <c r="C28" s="109">
        <v>0</v>
      </c>
      <c r="D28" s="109">
        <v>3</v>
      </c>
      <c r="E28" s="109">
        <v>97</v>
      </c>
      <c r="F28" s="109">
        <v>0</v>
      </c>
      <c r="G28" s="109">
        <v>8</v>
      </c>
      <c r="H28" s="103">
        <v>0</v>
      </c>
      <c r="I28" s="104">
        <v>0</v>
      </c>
      <c r="J28" s="105">
        <v>0</v>
      </c>
    </row>
    <row r="29" spans="2:15" ht="13.5" thickBot="1" x14ac:dyDescent="0.25">
      <c r="B29" s="22" t="s">
        <v>2</v>
      </c>
      <c r="C29" s="110">
        <v>0</v>
      </c>
      <c r="D29" s="110">
        <v>0</v>
      </c>
      <c r="E29" s="110">
        <v>0</v>
      </c>
      <c r="F29" s="110">
        <v>2</v>
      </c>
      <c r="G29" s="110">
        <v>0</v>
      </c>
      <c r="H29" s="106">
        <v>0</v>
      </c>
      <c r="I29" s="107">
        <v>0</v>
      </c>
      <c r="J29" s="108">
        <v>0</v>
      </c>
    </row>
    <row r="30" spans="2:15" ht="13.5" thickBot="1" x14ac:dyDescent="0.25">
      <c r="B30" s="39" t="s">
        <v>3</v>
      </c>
      <c r="C30" s="142">
        <f>SUM(C28:D29)</f>
        <v>3</v>
      </c>
      <c r="D30" s="143"/>
      <c r="E30" s="139">
        <f>SUM(E28:G29)</f>
        <v>107</v>
      </c>
      <c r="F30" s="140"/>
      <c r="G30" s="141"/>
      <c r="H30" s="139">
        <f>SUM(H28:J29)</f>
        <v>0</v>
      </c>
      <c r="I30" s="140"/>
      <c r="J30" s="141"/>
    </row>
    <row r="31" spans="2:15" x14ac:dyDescent="0.2">
      <c r="B31" s="30"/>
      <c r="C31" s="8"/>
      <c r="D31" s="8"/>
      <c r="E31" s="23"/>
    </row>
    <row r="32" spans="2:15" ht="13.5" thickBot="1" x14ac:dyDescent="0.25">
      <c r="B32" s="148" t="s">
        <v>96</v>
      </c>
      <c r="C32" s="148"/>
      <c r="D32" s="148"/>
      <c r="E32" s="148"/>
      <c r="F32" s="148"/>
      <c r="G32" s="148"/>
      <c r="H32" s="148"/>
      <c r="I32" s="148"/>
      <c r="J32" s="148"/>
    </row>
    <row r="33" spans="2:10" ht="13.5" thickBot="1" x14ac:dyDescent="0.25">
      <c r="B33" s="144" t="s">
        <v>36</v>
      </c>
      <c r="C33" s="146" t="s">
        <v>30</v>
      </c>
      <c r="D33" s="147"/>
      <c r="E33" s="146" t="s">
        <v>10</v>
      </c>
      <c r="F33" s="147"/>
      <c r="G33" s="147"/>
      <c r="H33" s="146" t="s">
        <v>19</v>
      </c>
      <c r="I33" s="147"/>
      <c r="J33" s="149"/>
    </row>
    <row r="34" spans="2:10" ht="26.25" thickBot="1" x14ac:dyDescent="0.25">
      <c r="B34" s="145"/>
      <c r="C34" s="45" t="s">
        <v>20</v>
      </c>
      <c r="D34" s="45" t="s">
        <v>18</v>
      </c>
      <c r="E34" s="45" t="s">
        <v>21</v>
      </c>
      <c r="F34" s="45" t="s">
        <v>22</v>
      </c>
      <c r="G34" s="45" t="s">
        <v>18</v>
      </c>
      <c r="H34" s="45" t="s">
        <v>23</v>
      </c>
      <c r="I34" s="45" t="s">
        <v>34</v>
      </c>
      <c r="J34" s="45" t="s">
        <v>18</v>
      </c>
    </row>
    <row r="35" spans="2:10" x14ac:dyDescent="0.2">
      <c r="B35" s="21" t="s">
        <v>15</v>
      </c>
      <c r="C35" s="59">
        <f>+'JUL-DIC 2020'!C26</f>
        <v>865</v>
      </c>
      <c r="D35" s="59">
        <f>+'JUL-DIC 2020'!D26</f>
        <v>1</v>
      </c>
      <c r="E35" s="59">
        <f>+'JUL-DIC 2020'!E26</f>
        <v>1002</v>
      </c>
      <c r="F35" s="59">
        <f>+'JUL-DIC 2020'!F26</f>
        <v>6</v>
      </c>
      <c r="G35" s="111">
        <f>+'JUL-DIC 2020'!G26</f>
        <v>77</v>
      </c>
      <c r="H35" s="58">
        <f>+'JUL-DIC 2020'!H26</f>
        <v>18</v>
      </c>
      <c r="I35" s="57">
        <f>+'JUL-DIC 2020'!I26</f>
        <v>0</v>
      </c>
      <c r="J35" s="56">
        <f>+'JUL-DIC 2020'!J26</f>
        <v>1</v>
      </c>
    </row>
    <row r="36" spans="2:10" ht="13.5" thickBot="1" x14ac:dyDescent="0.25">
      <c r="B36" s="22" t="s">
        <v>2</v>
      </c>
      <c r="C36" s="55">
        <f>+'JUL-DIC 2020'!C27</f>
        <v>18</v>
      </c>
      <c r="D36" s="55">
        <f>+'JUL-DIC 2020'!D27</f>
        <v>1</v>
      </c>
      <c r="E36" s="55">
        <f>+'JUL-DIC 2020'!E27</f>
        <v>145</v>
      </c>
      <c r="F36" s="55">
        <v>0</v>
      </c>
      <c r="G36" s="113">
        <f>+'JUL-DIC 2020'!G27</f>
        <v>14</v>
      </c>
      <c r="H36" s="54">
        <f>+'JUL-DIC 2020'!H27</f>
        <v>0</v>
      </c>
      <c r="I36" s="53">
        <f>+'JUL-DIC 2020'!I27</f>
        <v>0</v>
      </c>
      <c r="J36" s="52">
        <f>+'JUL-DIC 2020'!J27</f>
        <v>1</v>
      </c>
    </row>
    <row r="37" spans="2:10" ht="13.5" thickBot="1" x14ac:dyDescent="0.25">
      <c r="B37" s="39" t="s">
        <v>3</v>
      </c>
      <c r="C37" s="134">
        <f>SUM(C35:D36)</f>
        <v>885</v>
      </c>
      <c r="D37" s="135"/>
      <c r="E37" s="136">
        <f>SUM(E35:G36)</f>
        <v>1244</v>
      </c>
      <c r="F37" s="137"/>
      <c r="G37" s="137"/>
      <c r="H37" s="136">
        <f>SUM(H35:J36)</f>
        <v>20</v>
      </c>
      <c r="I37" s="137"/>
      <c r="J37" s="138"/>
    </row>
    <row r="38" spans="2:10" x14ac:dyDescent="0.2">
      <c r="B38" s="30"/>
      <c r="C38" s="8"/>
      <c r="D38" s="8"/>
      <c r="E38" s="23"/>
    </row>
    <row r="39" spans="2:10" x14ac:dyDescent="0.2">
      <c r="B39" s="30"/>
      <c r="C39" s="8"/>
      <c r="D39" s="8"/>
      <c r="E39" s="23"/>
    </row>
    <row r="40" spans="2:10" x14ac:dyDescent="0.2">
      <c r="B40" s="30"/>
      <c r="C40" s="8"/>
      <c r="D40" s="8"/>
      <c r="E40" s="23"/>
    </row>
    <row r="41" spans="2:10" x14ac:dyDescent="0.2">
      <c r="B41" s="30"/>
      <c r="C41" s="8"/>
      <c r="D41" s="8"/>
      <c r="E41" s="23"/>
    </row>
    <row r="42" spans="2:10" x14ac:dyDescent="0.2">
      <c r="B42" s="30"/>
      <c r="C42" s="8"/>
      <c r="D42" s="8"/>
      <c r="E42" s="23"/>
    </row>
    <row r="43" spans="2:10" x14ac:dyDescent="0.2">
      <c r="B43" s="30"/>
      <c r="C43" s="8"/>
      <c r="D43" s="8"/>
      <c r="E43" s="23"/>
    </row>
    <row r="44" spans="2:10" x14ac:dyDescent="0.2">
      <c r="B44" s="30"/>
      <c r="C44" s="8"/>
      <c r="D44" s="8"/>
      <c r="E44" s="23"/>
    </row>
    <row r="45" spans="2:10" x14ac:dyDescent="0.2">
      <c r="B45" s="30"/>
      <c r="C45" s="8"/>
      <c r="D45" s="8"/>
      <c r="E45" s="23"/>
    </row>
    <row r="46" spans="2:10" x14ac:dyDescent="0.2">
      <c r="B46" s="30"/>
      <c r="C46" s="8"/>
      <c r="D46" s="8"/>
      <c r="E46" s="23"/>
    </row>
  </sheetData>
  <sheetProtection algorithmName="SHA-512" hashValue="cqyAwYHkY73NEi12xVjbZGF/v+Xck0t9QAsi9UjJQ+zwXq3c7sIA0mJ//TY4j8itq8nTfEOP5qNOJJww/A1hGw==" saltValue="CJo4p2t9UvDlPqI+FN/wag==" spinCount="100000" sheet="1" objects="1" scenarios="1"/>
  <mergeCells count="21">
    <mergeCell ref="C7:E7"/>
    <mergeCell ref="B12:E12"/>
    <mergeCell ref="A9:E9"/>
    <mergeCell ref="B25:E25"/>
    <mergeCell ref="G8:J9"/>
    <mergeCell ref="H18:O18"/>
    <mergeCell ref="B33:B34"/>
    <mergeCell ref="C33:D33"/>
    <mergeCell ref="E33:G33"/>
    <mergeCell ref="B32:J32"/>
    <mergeCell ref="H26:J26"/>
    <mergeCell ref="B26:B27"/>
    <mergeCell ref="C26:D26"/>
    <mergeCell ref="E26:G26"/>
    <mergeCell ref="H33:J33"/>
    <mergeCell ref="C37:D37"/>
    <mergeCell ref="E37:G37"/>
    <mergeCell ref="H37:J37"/>
    <mergeCell ref="H30:J30"/>
    <mergeCell ref="C30:D30"/>
    <mergeCell ref="E30:G30"/>
  </mergeCells>
  <phoneticPr fontId="11" type="noConversion"/>
  <printOptions horizontalCentered="1" verticalCentered="1"/>
  <pageMargins left="0.19685039370078741" right="0" top="0.19685039370078741" bottom="0.19685039370078741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X110"/>
  <sheetViews>
    <sheetView zoomScale="90" zoomScaleNormal="90" zoomScalePageLayoutView="125" workbookViewId="0">
      <selection activeCell="B24" sqref="B24:B25"/>
    </sheetView>
  </sheetViews>
  <sheetFormatPr baseColWidth="10" defaultColWidth="10.85546875" defaultRowHeight="12.75" x14ac:dyDescent="0.2"/>
  <cols>
    <col min="1" max="1" width="5.42578125" style="71" customWidth="1"/>
    <col min="2" max="2" width="36" style="71" customWidth="1"/>
    <col min="3" max="3" width="13" style="71" customWidth="1"/>
    <col min="4" max="4" width="14.42578125" style="71" customWidth="1"/>
    <col min="5" max="5" width="12.42578125" style="71" customWidth="1"/>
    <col min="6" max="6" width="13.42578125" style="71" customWidth="1"/>
    <col min="7" max="7" width="14.42578125" style="71" customWidth="1"/>
    <col min="8" max="8" width="15" style="71" customWidth="1"/>
    <col min="9" max="9" width="13.28515625" style="71" customWidth="1"/>
    <col min="10" max="10" width="15.85546875" style="71" customWidth="1"/>
    <col min="11" max="11" width="9.42578125" style="71" customWidth="1"/>
    <col min="12" max="12" width="10.28515625" style="71" customWidth="1"/>
    <col min="13" max="13" width="10.85546875" style="71"/>
    <col min="14" max="14" width="7.85546875" style="71" customWidth="1"/>
    <col min="15" max="15" width="2.85546875" style="71" customWidth="1"/>
    <col min="16" max="16384" width="10.85546875" style="71"/>
  </cols>
  <sheetData>
    <row r="8" spans="1:24" ht="6.75" customHeight="1" x14ac:dyDescent="0.2"/>
    <row r="9" spans="1:24" ht="15.75" customHeight="1" x14ac:dyDescent="0.25">
      <c r="A9" s="151" t="s">
        <v>83</v>
      </c>
      <c r="B9" s="151"/>
      <c r="C9" s="151"/>
      <c r="D9" s="151"/>
      <c r="E9" s="151"/>
      <c r="F9" s="151"/>
      <c r="G9" s="151"/>
      <c r="H9" s="15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  <c r="U9" s="3"/>
      <c r="V9" s="3"/>
      <c r="W9" s="3"/>
      <c r="X9" s="3"/>
    </row>
    <row r="10" spans="1:24" ht="15.75" customHeight="1" x14ac:dyDescent="0.25">
      <c r="A10" s="154" t="s">
        <v>31</v>
      </c>
      <c r="B10" s="154"/>
      <c r="C10" s="2"/>
      <c r="D10" s="2"/>
      <c r="E10" s="2"/>
      <c r="F10" s="155"/>
      <c r="G10" s="155"/>
      <c r="H10" s="155"/>
      <c r="I10" s="155"/>
      <c r="N10" s="2"/>
      <c r="O10" s="2"/>
      <c r="P10" s="2"/>
      <c r="T10" s="14"/>
      <c r="U10" s="6"/>
      <c r="V10" s="6"/>
      <c r="W10" s="6"/>
      <c r="X10" s="6"/>
    </row>
    <row r="11" spans="1:24" x14ac:dyDescent="0.2">
      <c r="T11" s="13"/>
    </row>
    <row r="12" spans="1:24" ht="13.5" thickBot="1" x14ac:dyDescent="0.25">
      <c r="B12" s="148" t="s">
        <v>24</v>
      </c>
      <c r="C12" s="148"/>
      <c r="D12" s="160"/>
      <c r="E12" s="160"/>
      <c r="T12" s="13"/>
    </row>
    <row r="13" spans="1:24" ht="13.5" thickBot="1" x14ac:dyDescent="0.25">
      <c r="B13" s="101" t="s">
        <v>25</v>
      </c>
      <c r="C13" s="117" t="s">
        <v>10</v>
      </c>
      <c r="D13" s="116" t="s">
        <v>19</v>
      </c>
      <c r="E13" s="116"/>
      <c r="F13" s="116"/>
      <c r="G13" s="20"/>
      <c r="H13" s="20"/>
      <c r="I13" s="15"/>
      <c r="J13" s="16"/>
      <c r="T13" s="13"/>
    </row>
    <row r="14" spans="1:24" x14ac:dyDescent="0.2">
      <c r="B14" s="73" t="s">
        <v>1</v>
      </c>
      <c r="C14" s="49">
        <v>35</v>
      </c>
      <c r="D14" s="76"/>
      <c r="E14" s="76"/>
      <c r="F14" s="76"/>
      <c r="G14" s="76"/>
      <c r="H14" s="76"/>
      <c r="I14" s="75"/>
      <c r="J14" s="75"/>
      <c r="T14" s="13"/>
    </row>
    <row r="15" spans="1:24" ht="13.5" thickBot="1" x14ac:dyDescent="0.25">
      <c r="B15" s="74" t="s">
        <v>2</v>
      </c>
      <c r="C15" s="97">
        <v>31</v>
      </c>
      <c r="D15" s="76"/>
      <c r="E15" s="76"/>
      <c r="F15" s="76"/>
      <c r="G15" s="76"/>
      <c r="H15" s="76"/>
      <c r="I15" s="75"/>
      <c r="J15" s="75"/>
      <c r="T15" s="13"/>
    </row>
    <row r="16" spans="1:24" ht="13.5" thickBot="1" x14ac:dyDescent="0.25">
      <c r="B16" s="102" t="s">
        <v>3</v>
      </c>
      <c r="C16" s="69">
        <f>C14+C15+D14+E14+F14</f>
        <v>66</v>
      </c>
      <c r="D16" s="75"/>
      <c r="E16" s="75"/>
      <c r="F16" s="75"/>
      <c r="G16" s="75"/>
      <c r="H16" s="75"/>
      <c r="T16" s="13"/>
    </row>
    <row r="17" spans="2:20" x14ac:dyDescent="0.2">
      <c r="B17" s="25"/>
      <c r="C17" s="26"/>
      <c r="D17" s="26"/>
      <c r="E17" s="75"/>
      <c r="F17" s="75"/>
      <c r="G17" s="75"/>
      <c r="H17" s="75"/>
      <c r="T17" s="13"/>
    </row>
    <row r="18" spans="2:20" x14ac:dyDescent="0.2">
      <c r="B18" s="25"/>
      <c r="C18" s="26"/>
      <c r="D18" s="26"/>
      <c r="E18" s="75"/>
      <c r="F18" s="75"/>
      <c r="G18" s="75"/>
      <c r="H18" s="75"/>
      <c r="T18" s="13"/>
    </row>
    <row r="19" spans="2:20" x14ac:dyDescent="0.2">
      <c r="B19" s="25"/>
      <c r="C19" s="26"/>
      <c r="D19" s="26"/>
      <c r="E19" s="75"/>
      <c r="F19" s="75"/>
      <c r="G19" s="75"/>
      <c r="H19" s="75"/>
      <c r="T19" s="13"/>
    </row>
    <row r="20" spans="2:20" x14ac:dyDescent="0.2">
      <c r="B20" s="25"/>
      <c r="C20" s="26"/>
      <c r="D20" s="26"/>
      <c r="E20" s="75"/>
      <c r="F20" s="75"/>
      <c r="G20" s="75"/>
      <c r="H20" s="75"/>
      <c r="T20" s="13"/>
    </row>
    <row r="21" spans="2:20" x14ac:dyDescent="0.2">
      <c r="B21" s="25"/>
      <c r="C21" s="26"/>
      <c r="D21" s="26"/>
      <c r="E21" s="75"/>
      <c r="F21" s="75"/>
      <c r="G21" s="75"/>
      <c r="H21" s="75"/>
      <c r="T21" s="13"/>
    </row>
    <row r="22" spans="2:20" x14ac:dyDescent="0.2">
      <c r="B22" s="25"/>
      <c r="C22" s="26"/>
      <c r="D22" s="26"/>
      <c r="E22" s="75"/>
      <c r="F22" s="75"/>
      <c r="G22" s="75"/>
      <c r="H22" s="75"/>
      <c r="T22" s="13"/>
    </row>
    <row r="23" spans="2:20" ht="17.25" customHeight="1" thickBot="1" x14ac:dyDescent="0.25">
      <c r="B23" s="148" t="s">
        <v>32</v>
      </c>
      <c r="C23" s="148"/>
      <c r="D23" s="148"/>
      <c r="E23" s="148"/>
      <c r="F23" s="75"/>
      <c r="G23" s="75"/>
      <c r="H23" s="75"/>
      <c r="T23" s="13"/>
    </row>
    <row r="24" spans="2:20" ht="13.5" customHeight="1" thickBot="1" x14ac:dyDescent="0.25">
      <c r="B24" s="158" t="s">
        <v>33</v>
      </c>
      <c r="C24" s="146" t="s">
        <v>30</v>
      </c>
      <c r="D24" s="147"/>
      <c r="E24" s="146" t="s">
        <v>10</v>
      </c>
      <c r="F24" s="147"/>
      <c r="G24" s="147"/>
      <c r="H24" s="146" t="s">
        <v>19</v>
      </c>
      <c r="I24" s="147"/>
      <c r="J24" s="149"/>
      <c r="K24" s="24"/>
      <c r="L24" s="24"/>
      <c r="T24" s="13"/>
    </row>
    <row r="25" spans="2:20" ht="30.75" customHeight="1" thickBot="1" x14ac:dyDescent="0.25">
      <c r="B25" s="159"/>
      <c r="C25" s="38" t="s">
        <v>20</v>
      </c>
      <c r="D25" s="38" t="s">
        <v>18</v>
      </c>
      <c r="E25" s="38" t="s">
        <v>21</v>
      </c>
      <c r="F25" s="38" t="s">
        <v>22</v>
      </c>
      <c r="G25" s="38" t="s">
        <v>18</v>
      </c>
      <c r="H25" s="38" t="s">
        <v>23</v>
      </c>
      <c r="I25" s="38" t="s">
        <v>34</v>
      </c>
      <c r="J25" s="38" t="s">
        <v>18</v>
      </c>
      <c r="K25" s="20"/>
      <c r="L25" s="20"/>
      <c r="T25" s="13"/>
    </row>
    <row r="26" spans="2:20" x14ac:dyDescent="0.2">
      <c r="B26" s="73" t="s">
        <v>15</v>
      </c>
      <c r="C26" s="111">
        <v>0</v>
      </c>
      <c r="D26" s="112">
        <v>3</v>
      </c>
      <c r="E26" s="112">
        <v>97</v>
      </c>
      <c r="F26" s="112">
        <v>0</v>
      </c>
      <c r="G26" s="112">
        <v>8</v>
      </c>
      <c r="H26" s="112">
        <v>0</v>
      </c>
      <c r="I26" s="112">
        <v>0</v>
      </c>
      <c r="J26" s="112">
        <v>0</v>
      </c>
      <c r="K26" s="17"/>
      <c r="L26" s="17"/>
      <c r="T26" s="13"/>
    </row>
    <row r="27" spans="2:20" ht="13.5" thickBot="1" x14ac:dyDescent="0.25">
      <c r="B27" s="74" t="s">
        <v>2</v>
      </c>
      <c r="C27" s="113">
        <v>0</v>
      </c>
      <c r="D27" s="114">
        <v>0</v>
      </c>
      <c r="E27" s="114">
        <v>0</v>
      </c>
      <c r="F27" s="114">
        <v>2</v>
      </c>
      <c r="G27" s="114">
        <v>0</v>
      </c>
      <c r="H27" s="114">
        <v>0</v>
      </c>
      <c r="I27" s="114">
        <v>0</v>
      </c>
      <c r="J27" s="114">
        <v>0</v>
      </c>
      <c r="K27" s="17"/>
      <c r="L27" s="17"/>
      <c r="M27" s="43"/>
      <c r="T27" s="13"/>
    </row>
    <row r="28" spans="2:20" ht="13.5" thickBot="1" x14ac:dyDescent="0.25">
      <c r="B28" s="39" t="s">
        <v>3</v>
      </c>
      <c r="C28" s="142">
        <f>SUM(C26:D27)</f>
        <v>3</v>
      </c>
      <c r="D28" s="143"/>
      <c r="E28" s="139">
        <f>SUM(E26:G27)</f>
        <v>107</v>
      </c>
      <c r="F28" s="140"/>
      <c r="G28" s="140"/>
      <c r="H28" s="139">
        <f>SUM(H26:J27)</f>
        <v>0</v>
      </c>
      <c r="I28" s="140"/>
      <c r="J28" s="141"/>
      <c r="K28" s="31"/>
      <c r="L28" s="31"/>
      <c r="T28" s="13"/>
    </row>
    <row r="29" spans="2:20" x14ac:dyDescent="0.2">
      <c r="H29" s="9"/>
      <c r="I29" s="9"/>
      <c r="T29" s="16"/>
    </row>
    <row r="30" spans="2:20" x14ac:dyDescent="0.2">
      <c r="H30" s="9"/>
      <c r="I30" s="9"/>
      <c r="T30" s="16"/>
    </row>
    <row r="31" spans="2:20" x14ac:dyDescent="0.2">
      <c r="H31" s="9"/>
      <c r="I31" s="9"/>
      <c r="T31" s="16"/>
    </row>
    <row r="32" spans="2:20" x14ac:dyDescent="0.2">
      <c r="H32" s="9"/>
      <c r="I32" s="9"/>
      <c r="T32" s="16"/>
    </row>
    <row r="33" spans="1:20" x14ac:dyDescent="0.2">
      <c r="H33" s="9"/>
      <c r="I33" s="9"/>
      <c r="T33" s="16"/>
    </row>
    <row r="34" spans="1:20" x14ac:dyDescent="0.2">
      <c r="H34" s="9"/>
      <c r="I34" s="9"/>
      <c r="T34" s="16"/>
    </row>
    <row r="35" spans="1:20" x14ac:dyDescent="0.2">
      <c r="H35" s="9"/>
      <c r="I35" s="9"/>
      <c r="T35" s="16"/>
    </row>
    <row r="36" spans="1:20" x14ac:dyDescent="0.2">
      <c r="H36" s="9"/>
      <c r="I36" s="9"/>
      <c r="T36" s="16"/>
    </row>
    <row r="37" spans="1:20" x14ac:dyDescent="0.2">
      <c r="H37" s="9"/>
      <c r="I37" s="9"/>
      <c r="T37" s="16"/>
    </row>
    <row r="38" spans="1:20" x14ac:dyDescent="0.2">
      <c r="H38" s="9"/>
      <c r="I38" s="9"/>
      <c r="T38" s="16"/>
    </row>
    <row r="39" spans="1:20" x14ac:dyDescent="0.2">
      <c r="H39" s="9"/>
      <c r="I39" s="9"/>
      <c r="T39" s="16"/>
    </row>
    <row r="40" spans="1:20" x14ac:dyDescent="0.2">
      <c r="H40" s="9"/>
      <c r="I40" s="9"/>
      <c r="T40" s="16"/>
    </row>
    <row r="41" spans="1:20" x14ac:dyDescent="0.2">
      <c r="H41" s="9"/>
      <c r="I41" s="9"/>
      <c r="T41" s="16"/>
    </row>
    <row r="42" spans="1:20" x14ac:dyDescent="0.2">
      <c r="H42" s="9"/>
      <c r="I42" s="9"/>
      <c r="T42" s="16"/>
    </row>
    <row r="43" spans="1:20" x14ac:dyDescent="0.2">
      <c r="H43" s="9"/>
      <c r="I43" s="9"/>
      <c r="T43" s="16"/>
    </row>
    <row r="44" spans="1:20" x14ac:dyDescent="0.2">
      <c r="H44" s="9"/>
      <c r="I44" s="9"/>
      <c r="T44" s="16"/>
    </row>
    <row r="45" spans="1:20" x14ac:dyDescent="0.2">
      <c r="H45" s="9"/>
      <c r="I45" s="9"/>
      <c r="T45" s="16"/>
    </row>
    <row r="47" spans="1:20" ht="15" x14ac:dyDescent="0.25">
      <c r="A47" s="156" t="s">
        <v>6</v>
      </c>
      <c r="B47" s="156"/>
      <c r="C47" s="156"/>
      <c r="D47" s="156"/>
      <c r="E47" s="156"/>
      <c r="F47" s="156"/>
      <c r="G47" s="156"/>
      <c r="H47" s="156"/>
      <c r="I47" s="156"/>
      <c r="J47" s="10"/>
      <c r="K47" s="10"/>
      <c r="L47" s="10"/>
      <c r="M47" s="10"/>
      <c r="N47" s="10"/>
      <c r="O47" s="10"/>
    </row>
    <row r="48" spans="1:20" ht="14.25" x14ac:dyDescent="0.2">
      <c r="A48" s="157" t="s">
        <v>31</v>
      </c>
      <c r="B48" s="157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" thickBo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 thickBot="1" x14ac:dyDescent="0.25">
      <c r="A50" s="11"/>
      <c r="B50" s="130" t="s">
        <v>11</v>
      </c>
      <c r="C50" s="131" t="s">
        <v>4</v>
      </c>
      <c r="D50" s="132" t="s">
        <v>12</v>
      </c>
      <c r="E50" s="17"/>
      <c r="F50" s="17"/>
      <c r="G50" s="17"/>
      <c r="I50" s="11"/>
      <c r="J50" s="11"/>
      <c r="K50" s="11"/>
      <c r="L50" s="11"/>
      <c r="M50" s="11"/>
      <c r="N50" s="11"/>
      <c r="O50" s="11"/>
    </row>
    <row r="51" spans="1:15" ht="14.25" x14ac:dyDescent="0.2">
      <c r="A51" s="11"/>
      <c r="B51" s="80" t="s">
        <v>37</v>
      </c>
      <c r="C51" s="81">
        <v>1</v>
      </c>
      <c r="D51" s="161">
        <f>C51+C52+C53+C54+C55+C56</f>
        <v>31</v>
      </c>
      <c r="E51" s="75"/>
      <c r="F51" s="75"/>
      <c r="G51" s="75"/>
      <c r="I51" s="11"/>
      <c r="J51" s="11"/>
      <c r="K51" s="11"/>
      <c r="L51" s="11"/>
      <c r="M51" s="11"/>
      <c r="N51" s="11"/>
      <c r="O51" s="11"/>
    </row>
    <row r="52" spans="1:15" ht="14.25" x14ac:dyDescent="0.2">
      <c r="A52" s="11"/>
      <c r="B52" s="92" t="s">
        <v>38</v>
      </c>
      <c r="C52" s="93">
        <v>12</v>
      </c>
      <c r="D52" s="162"/>
      <c r="E52" s="75"/>
      <c r="F52" s="75"/>
      <c r="G52" s="75"/>
      <c r="I52" s="11"/>
      <c r="J52" s="11"/>
      <c r="K52" s="11"/>
      <c r="L52" s="11"/>
      <c r="M52" s="11"/>
      <c r="N52" s="11"/>
      <c r="O52" s="11"/>
    </row>
    <row r="53" spans="1:15" ht="14.25" x14ac:dyDescent="0.2">
      <c r="A53" s="11"/>
      <c r="B53" s="92" t="s">
        <v>39</v>
      </c>
      <c r="C53" s="93">
        <v>1</v>
      </c>
      <c r="D53" s="162"/>
      <c r="E53" s="75"/>
      <c r="F53" s="75"/>
      <c r="G53" s="75"/>
      <c r="I53" s="11"/>
      <c r="J53" s="11"/>
      <c r="K53" s="11"/>
      <c r="L53" s="11"/>
      <c r="M53" s="11"/>
      <c r="N53" s="11"/>
      <c r="O53" s="11"/>
    </row>
    <row r="54" spans="1:15" ht="14.25" x14ac:dyDescent="0.2">
      <c r="A54" s="11"/>
      <c r="B54" s="92" t="s">
        <v>40</v>
      </c>
      <c r="C54" s="93">
        <v>4</v>
      </c>
      <c r="D54" s="162"/>
      <c r="E54" s="75"/>
      <c r="F54" s="75"/>
      <c r="G54" s="75"/>
      <c r="I54" s="11"/>
      <c r="J54" s="11"/>
      <c r="K54" s="11"/>
      <c r="L54" s="11"/>
      <c r="M54" s="11"/>
      <c r="N54" s="11"/>
      <c r="O54" s="11"/>
    </row>
    <row r="55" spans="1:15" ht="14.25" x14ac:dyDescent="0.2">
      <c r="A55" s="11"/>
      <c r="B55" s="92" t="s">
        <v>41</v>
      </c>
      <c r="C55" s="93">
        <v>2</v>
      </c>
      <c r="D55" s="162"/>
      <c r="E55" s="75"/>
      <c r="F55" s="75"/>
      <c r="G55" s="75"/>
      <c r="I55" s="11"/>
      <c r="J55" s="11"/>
      <c r="K55" s="11"/>
      <c r="L55" s="11"/>
      <c r="M55" s="11"/>
      <c r="N55" s="11"/>
      <c r="O55" s="11"/>
    </row>
    <row r="56" spans="1:15" ht="15" thickBot="1" x14ac:dyDescent="0.25">
      <c r="A56" s="11"/>
      <c r="B56" s="84" t="s">
        <v>42</v>
      </c>
      <c r="C56" s="85">
        <v>11</v>
      </c>
      <c r="D56" s="163"/>
      <c r="E56" s="75"/>
      <c r="F56" s="75"/>
      <c r="G56" s="75"/>
      <c r="I56" s="11"/>
      <c r="J56" s="11"/>
      <c r="K56" s="11"/>
      <c r="L56" s="11"/>
      <c r="M56" s="11"/>
      <c r="N56" s="11"/>
      <c r="O56" s="11"/>
    </row>
    <row r="57" spans="1:15" ht="13.5" thickBot="1" x14ac:dyDescent="0.25"/>
    <row r="58" spans="1:15" ht="13.5" thickBot="1" x14ac:dyDescent="0.25">
      <c r="B58" s="130" t="s">
        <v>5</v>
      </c>
      <c r="C58" s="131" t="s">
        <v>11</v>
      </c>
      <c r="D58" s="133" t="s">
        <v>4</v>
      </c>
      <c r="E58" s="18"/>
      <c r="F58" s="17"/>
      <c r="G58" s="17"/>
    </row>
    <row r="59" spans="1:15" x14ac:dyDescent="0.2">
      <c r="B59" s="86" t="s">
        <v>59</v>
      </c>
      <c r="C59" s="46" t="s">
        <v>37</v>
      </c>
      <c r="D59" s="88">
        <v>1</v>
      </c>
      <c r="E59" s="12"/>
      <c r="F59" s="12"/>
      <c r="G59" s="12"/>
    </row>
    <row r="60" spans="1:15" x14ac:dyDescent="0.2">
      <c r="B60" s="89" t="s">
        <v>60</v>
      </c>
      <c r="C60" s="41" t="s">
        <v>38</v>
      </c>
      <c r="D60" s="91">
        <v>8</v>
      </c>
      <c r="E60" s="12"/>
      <c r="F60" s="12"/>
      <c r="G60" s="12"/>
    </row>
    <row r="61" spans="1:15" x14ac:dyDescent="0.2">
      <c r="B61" s="92" t="s">
        <v>76</v>
      </c>
      <c r="C61" s="41" t="s">
        <v>38</v>
      </c>
      <c r="D61" s="77">
        <v>4</v>
      </c>
      <c r="E61" s="12"/>
      <c r="F61" s="12"/>
      <c r="G61" s="12"/>
    </row>
    <row r="62" spans="1:15" x14ac:dyDescent="0.2">
      <c r="B62" s="92" t="s">
        <v>61</v>
      </c>
      <c r="C62" s="41" t="s">
        <v>39</v>
      </c>
      <c r="D62" s="77">
        <v>1</v>
      </c>
      <c r="E62" s="12"/>
      <c r="F62" s="12"/>
      <c r="G62" s="12"/>
    </row>
    <row r="63" spans="1:15" x14ac:dyDescent="0.2">
      <c r="B63" s="92" t="s">
        <v>62</v>
      </c>
      <c r="C63" s="41" t="s">
        <v>40</v>
      </c>
      <c r="D63" s="77">
        <v>2</v>
      </c>
      <c r="E63" s="12"/>
      <c r="F63" s="12"/>
      <c r="G63" s="12"/>
    </row>
    <row r="64" spans="1:15" x14ac:dyDescent="0.2">
      <c r="B64" s="92" t="s">
        <v>63</v>
      </c>
      <c r="C64" s="41" t="s">
        <v>40</v>
      </c>
      <c r="D64" s="77">
        <v>1</v>
      </c>
      <c r="E64" s="12"/>
      <c r="F64" s="12"/>
      <c r="G64" s="12"/>
    </row>
    <row r="65" spans="1:16" x14ac:dyDescent="0.2">
      <c r="B65" s="92" t="s">
        <v>55</v>
      </c>
      <c r="C65" s="41" t="s">
        <v>40</v>
      </c>
      <c r="D65" s="77">
        <v>1</v>
      </c>
      <c r="E65" s="12"/>
      <c r="F65" s="12"/>
      <c r="G65" s="12"/>
    </row>
    <row r="66" spans="1:16" x14ac:dyDescent="0.2">
      <c r="B66" s="92" t="s">
        <v>64</v>
      </c>
      <c r="C66" s="41" t="s">
        <v>41</v>
      </c>
      <c r="D66" s="77">
        <v>2</v>
      </c>
      <c r="E66" s="12"/>
      <c r="F66" s="12"/>
      <c r="G66" s="12"/>
    </row>
    <row r="67" spans="1:16" x14ac:dyDescent="0.2">
      <c r="B67" s="92" t="s">
        <v>65</v>
      </c>
      <c r="C67" s="41" t="s">
        <v>42</v>
      </c>
      <c r="D67" s="77">
        <v>1</v>
      </c>
      <c r="E67" s="12"/>
      <c r="F67" s="12"/>
      <c r="G67" s="12"/>
    </row>
    <row r="68" spans="1:16" x14ac:dyDescent="0.2">
      <c r="B68" s="92" t="s">
        <v>66</v>
      </c>
      <c r="C68" s="41" t="s">
        <v>42</v>
      </c>
      <c r="D68" s="77">
        <v>1</v>
      </c>
      <c r="E68" s="12"/>
      <c r="F68" s="12"/>
      <c r="G68" s="12"/>
    </row>
    <row r="69" spans="1:16" x14ac:dyDescent="0.2">
      <c r="B69" s="92" t="s">
        <v>67</v>
      </c>
      <c r="C69" s="41" t="s">
        <v>42</v>
      </c>
      <c r="D69" s="77">
        <v>2</v>
      </c>
      <c r="E69" s="12"/>
      <c r="F69" s="12"/>
      <c r="G69" s="12"/>
    </row>
    <row r="70" spans="1:16" x14ac:dyDescent="0.2">
      <c r="B70" s="92" t="s">
        <v>68</v>
      </c>
      <c r="C70" s="41" t="s">
        <v>42</v>
      </c>
      <c r="D70" s="77">
        <v>1</v>
      </c>
      <c r="E70" s="12"/>
      <c r="F70" s="12"/>
      <c r="G70" s="12"/>
    </row>
    <row r="71" spans="1:16" x14ac:dyDescent="0.2">
      <c r="B71" s="92" t="s">
        <v>69</v>
      </c>
      <c r="C71" s="41" t="s">
        <v>42</v>
      </c>
      <c r="D71" s="77">
        <v>1</v>
      </c>
      <c r="E71" s="12"/>
      <c r="F71" s="12"/>
      <c r="G71" s="12"/>
    </row>
    <row r="72" spans="1:16" x14ac:dyDescent="0.2">
      <c r="B72" s="92" t="s">
        <v>70</v>
      </c>
      <c r="C72" s="41" t="s">
        <v>42</v>
      </c>
      <c r="D72" s="77">
        <v>2</v>
      </c>
      <c r="E72" s="12"/>
      <c r="F72" s="12"/>
      <c r="G72" s="12"/>
    </row>
    <row r="73" spans="1:16" x14ac:dyDescent="0.2">
      <c r="B73" s="92" t="s">
        <v>71</v>
      </c>
      <c r="C73" s="41" t="s">
        <v>42</v>
      </c>
      <c r="D73" s="77">
        <v>1</v>
      </c>
      <c r="E73" s="12"/>
      <c r="F73" s="12"/>
      <c r="G73" s="12"/>
    </row>
    <row r="74" spans="1:16" x14ac:dyDescent="0.2">
      <c r="B74" s="92" t="s">
        <v>72</v>
      </c>
      <c r="C74" s="41" t="s">
        <v>42</v>
      </c>
      <c r="D74" s="77">
        <v>1</v>
      </c>
      <c r="E74" s="12"/>
      <c r="F74" s="12"/>
      <c r="G74" s="12"/>
    </row>
    <row r="75" spans="1:16" ht="13.5" thickBot="1" x14ac:dyDescent="0.25">
      <c r="B75" s="84" t="s">
        <v>73</v>
      </c>
      <c r="C75" s="115" t="s">
        <v>42</v>
      </c>
      <c r="D75" s="79">
        <v>1</v>
      </c>
      <c r="E75" s="12"/>
      <c r="F75" s="12"/>
      <c r="G75" s="12"/>
    </row>
    <row r="76" spans="1:16" x14ac:dyDescent="0.2">
      <c r="H76" s="12"/>
      <c r="I76" s="13"/>
    </row>
    <row r="77" spans="1:16" x14ac:dyDescent="0.2">
      <c r="I77" s="13"/>
    </row>
    <row r="79" spans="1:16" ht="15" x14ac:dyDescent="0.25">
      <c r="A79" s="156" t="s">
        <v>7</v>
      </c>
      <c r="B79" s="156"/>
      <c r="C79" s="156"/>
      <c r="D79" s="156"/>
      <c r="E79" s="156"/>
      <c r="F79" s="156"/>
      <c r="G79" s="156"/>
      <c r="H79" s="156"/>
      <c r="I79" s="156"/>
      <c r="J79" s="10"/>
      <c r="K79" s="10"/>
      <c r="L79" s="10"/>
      <c r="M79" s="10"/>
      <c r="N79" s="10"/>
      <c r="O79" s="10"/>
      <c r="P79" s="10"/>
    </row>
    <row r="80" spans="1:16" ht="14.25" x14ac:dyDescent="0.2">
      <c r="A80" s="154" t="s">
        <v>31</v>
      </c>
      <c r="B80" s="15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2:7" ht="13.5" thickBot="1" x14ac:dyDescent="0.25"/>
    <row r="82" spans="2:7" ht="13.5" thickBot="1" x14ac:dyDescent="0.25">
      <c r="B82" s="64" t="s">
        <v>11</v>
      </c>
      <c r="C82" s="63" t="s">
        <v>4</v>
      </c>
      <c r="D82" s="62" t="s">
        <v>12</v>
      </c>
      <c r="E82" s="18"/>
      <c r="F82" s="17"/>
      <c r="G82" s="17"/>
    </row>
    <row r="83" spans="2:7" x14ac:dyDescent="0.2">
      <c r="B83" s="80" t="s">
        <v>42</v>
      </c>
      <c r="C83" s="81">
        <v>7</v>
      </c>
      <c r="D83" s="164">
        <v>35</v>
      </c>
      <c r="E83" s="29"/>
      <c r="F83" s="75"/>
      <c r="G83" s="75"/>
    </row>
    <row r="84" spans="2:7" x14ac:dyDescent="0.2">
      <c r="B84" s="92" t="s">
        <v>40</v>
      </c>
      <c r="C84" s="93">
        <v>5</v>
      </c>
      <c r="D84" s="165"/>
      <c r="E84" s="29"/>
      <c r="F84" s="75"/>
      <c r="G84" s="75"/>
    </row>
    <row r="85" spans="2:7" x14ac:dyDescent="0.2">
      <c r="B85" s="92" t="s">
        <v>43</v>
      </c>
      <c r="C85" s="93">
        <v>11</v>
      </c>
      <c r="D85" s="165"/>
      <c r="E85" s="29"/>
      <c r="F85" s="75"/>
      <c r="G85" s="75"/>
    </row>
    <row r="86" spans="2:7" x14ac:dyDescent="0.2">
      <c r="B86" s="92" t="s">
        <v>44</v>
      </c>
      <c r="C86" s="93">
        <v>4</v>
      </c>
      <c r="D86" s="165"/>
      <c r="E86" s="29"/>
      <c r="F86" s="75"/>
      <c r="G86" s="75"/>
    </row>
    <row r="87" spans="2:7" x14ac:dyDescent="0.2">
      <c r="B87" s="92" t="s">
        <v>37</v>
      </c>
      <c r="C87" s="93">
        <v>1</v>
      </c>
      <c r="D87" s="165"/>
      <c r="E87" s="29"/>
      <c r="F87" s="75"/>
      <c r="G87" s="75"/>
    </row>
    <row r="88" spans="2:7" x14ac:dyDescent="0.2">
      <c r="B88" s="92" t="s">
        <v>38</v>
      </c>
      <c r="C88" s="93">
        <v>3</v>
      </c>
      <c r="D88" s="165"/>
      <c r="E88" s="29"/>
      <c r="F88" s="75"/>
      <c r="G88" s="75"/>
    </row>
    <row r="89" spans="2:7" x14ac:dyDescent="0.2">
      <c r="B89" s="119" t="s">
        <v>45</v>
      </c>
      <c r="C89" s="93">
        <v>1</v>
      </c>
      <c r="D89" s="165"/>
      <c r="E89" s="29"/>
      <c r="F89" s="75"/>
      <c r="G89" s="75"/>
    </row>
    <row r="90" spans="2:7" ht="13.5" thickBot="1" x14ac:dyDescent="0.25">
      <c r="B90" s="84" t="s">
        <v>46</v>
      </c>
      <c r="C90" s="85">
        <v>3</v>
      </c>
      <c r="D90" s="166"/>
      <c r="E90" s="29"/>
      <c r="F90" s="75"/>
      <c r="G90" s="75"/>
    </row>
    <row r="91" spans="2:7" ht="13.5" thickBot="1" x14ac:dyDescent="0.25"/>
    <row r="92" spans="2:7" ht="13.5" thickBot="1" x14ac:dyDescent="0.25">
      <c r="B92" s="68" t="s">
        <v>5</v>
      </c>
      <c r="C92" s="67" t="s">
        <v>11</v>
      </c>
      <c r="D92" s="66" t="s">
        <v>4</v>
      </c>
      <c r="E92" s="18"/>
      <c r="F92" s="17"/>
      <c r="G92" s="17"/>
    </row>
    <row r="93" spans="2:7" x14ac:dyDescent="0.2">
      <c r="B93" s="120" t="s">
        <v>58</v>
      </c>
      <c r="C93" s="41" t="s">
        <v>46</v>
      </c>
      <c r="D93" s="78">
        <v>3</v>
      </c>
      <c r="E93" s="19"/>
      <c r="F93" s="12"/>
      <c r="G93" s="12"/>
    </row>
    <row r="94" spans="2:7" x14ac:dyDescent="0.2">
      <c r="B94" s="120" t="s">
        <v>57</v>
      </c>
      <c r="C94" s="41" t="s">
        <v>42</v>
      </c>
      <c r="D94" s="91">
        <v>4</v>
      </c>
      <c r="E94" s="19"/>
      <c r="F94" s="12"/>
      <c r="G94" s="12"/>
    </row>
    <row r="95" spans="2:7" x14ac:dyDescent="0.2">
      <c r="B95" s="120" t="s">
        <v>79</v>
      </c>
      <c r="C95" s="41" t="s">
        <v>42</v>
      </c>
      <c r="D95" s="91">
        <v>2</v>
      </c>
      <c r="E95" s="19"/>
      <c r="F95" s="12"/>
      <c r="G95" s="12"/>
    </row>
    <row r="96" spans="2:7" x14ac:dyDescent="0.2">
      <c r="B96" s="120" t="s">
        <v>77</v>
      </c>
      <c r="C96" s="41" t="s">
        <v>42</v>
      </c>
      <c r="D96" s="51">
        <v>1</v>
      </c>
      <c r="E96" s="19"/>
      <c r="F96" s="12"/>
      <c r="G96" s="12"/>
    </row>
    <row r="97" spans="2:7" x14ac:dyDescent="0.2">
      <c r="B97" s="120" t="s">
        <v>47</v>
      </c>
      <c r="C97" s="41" t="s">
        <v>40</v>
      </c>
      <c r="D97" s="51">
        <v>3</v>
      </c>
      <c r="E97" s="19"/>
      <c r="F97" s="12"/>
      <c r="G97" s="12"/>
    </row>
    <row r="98" spans="2:7" x14ac:dyDescent="0.2">
      <c r="B98" s="120" t="s">
        <v>55</v>
      </c>
      <c r="C98" s="41" t="s">
        <v>40</v>
      </c>
      <c r="D98" s="91">
        <v>2</v>
      </c>
      <c r="E98" s="19"/>
      <c r="F98" s="12"/>
      <c r="G98" s="12"/>
    </row>
    <row r="99" spans="2:7" ht="22.5" x14ac:dyDescent="0.2">
      <c r="B99" s="120" t="s">
        <v>75</v>
      </c>
      <c r="C99" s="42" t="s">
        <v>43</v>
      </c>
      <c r="D99" s="91">
        <v>3</v>
      </c>
      <c r="E99" s="19"/>
      <c r="F99" s="12"/>
      <c r="G99" s="12"/>
    </row>
    <row r="100" spans="2:7" x14ac:dyDescent="0.2">
      <c r="B100" s="120" t="s">
        <v>48</v>
      </c>
      <c r="C100" s="41" t="s">
        <v>43</v>
      </c>
      <c r="D100" s="91">
        <v>1</v>
      </c>
      <c r="E100" s="19"/>
      <c r="F100" s="12"/>
      <c r="G100" s="12"/>
    </row>
    <row r="101" spans="2:7" x14ac:dyDescent="0.2">
      <c r="B101" s="120" t="s">
        <v>49</v>
      </c>
      <c r="C101" s="41" t="s">
        <v>43</v>
      </c>
      <c r="D101" s="91">
        <v>2</v>
      </c>
      <c r="E101" s="19"/>
      <c r="F101" s="12"/>
      <c r="G101" s="12"/>
    </row>
    <row r="102" spans="2:7" x14ac:dyDescent="0.2">
      <c r="B102" s="120" t="s">
        <v>51</v>
      </c>
      <c r="C102" s="41" t="s">
        <v>43</v>
      </c>
      <c r="D102" s="91">
        <v>2</v>
      </c>
      <c r="E102" s="19"/>
      <c r="F102" s="12"/>
      <c r="G102" s="12"/>
    </row>
    <row r="103" spans="2:7" x14ac:dyDescent="0.2">
      <c r="B103" s="120" t="s">
        <v>52</v>
      </c>
      <c r="C103" s="41" t="s">
        <v>43</v>
      </c>
      <c r="D103" s="91">
        <v>2</v>
      </c>
      <c r="E103" s="19"/>
      <c r="F103" s="12"/>
      <c r="G103" s="12"/>
    </row>
    <row r="104" spans="2:7" x14ac:dyDescent="0.2">
      <c r="B104" s="120" t="s">
        <v>53</v>
      </c>
      <c r="C104" s="41" t="s">
        <v>43</v>
      </c>
      <c r="D104" s="51">
        <v>1</v>
      </c>
      <c r="E104" s="19"/>
      <c r="F104" s="12"/>
      <c r="G104" s="12"/>
    </row>
    <row r="105" spans="2:7" x14ac:dyDescent="0.2">
      <c r="B105" s="92" t="s">
        <v>59</v>
      </c>
      <c r="C105" s="41" t="s">
        <v>37</v>
      </c>
      <c r="D105" s="51">
        <v>1</v>
      </c>
      <c r="E105" s="19"/>
      <c r="F105" s="12"/>
      <c r="G105" s="12"/>
    </row>
    <row r="106" spans="2:7" x14ac:dyDescent="0.2">
      <c r="B106" s="92" t="s">
        <v>78</v>
      </c>
      <c r="C106" s="41" t="s">
        <v>38</v>
      </c>
      <c r="D106" s="51">
        <v>2</v>
      </c>
      <c r="E106" s="19"/>
      <c r="F106" s="12"/>
      <c r="G106" s="12"/>
    </row>
    <row r="107" spans="2:7" x14ac:dyDescent="0.2">
      <c r="B107" s="120" t="s">
        <v>54</v>
      </c>
      <c r="C107" s="41" t="s">
        <v>38</v>
      </c>
      <c r="D107" s="91">
        <v>1</v>
      </c>
      <c r="E107" s="19"/>
      <c r="F107" s="12"/>
      <c r="G107" s="12"/>
    </row>
    <row r="108" spans="2:7" x14ac:dyDescent="0.2">
      <c r="B108" s="120" t="s">
        <v>50</v>
      </c>
      <c r="C108" s="41" t="s">
        <v>44</v>
      </c>
      <c r="D108" s="91">
        <v>3</v>
      </c>
      <c r="E108" s="19"/>
      <c r="F108" s="12"/>
      <c r="G108" s="12"/>
    </row>
    <row r="109" spans="2:7" x14ac:dyDescent="0.2">
      <c r="B109" s="120" t="s">
        <v>56</v>
      </c>
      <c r="C109" s="41" t="s">
        <v>44</v>
      </c>
      <c r="D109" s="91">
        <v>1</v>
      </c>
      <c r="E109" s="19"/>
      <c r="F109" s="12"/>
      <c r="G109" s="12"/>
    </row>
    <row r="110" spans="2:7" ht="13.5" thickBot="1" x14ac:dyDescent="0.25">
      <c r="B110" s="121" t="s">
        <v>74</v>
      </c>
      <c r="C110" s="122" t="s">
        <v>45</v>
      </c>
      <c r="D110" s="118">
        <v>1</v>
      </c>
      <c r="E110" s="19"/>
      <c r="F110" s="12"/>
      <c r="G110" s="12"/>
    </row>
  </sheetData>
  <sheetProtection algorithmName="SHA-512" hashValue="cwSgcBf7mpDeCS/Mjq4XJowhDwmz9FJ3EHTNh2fiGHfJoa+VyVkvdmpbAxR/5UBwc0oENHYcVRAe0V2R+NlTOQ==" saltValue="P+droK0Zgpli+jEJBx8Yng==" spinCount="100000" sheet="1" objects="1" scenarios="1"/>
  <mergeCells count="18">
    <mergeCell ref="D51:D56"/>
    <mergeCell ref="A79:I79"/>
    <mergeCell ref="A80:B80"/>
    <mergeCell ref="D83:D90"/>
    <mergeCell ref="A9:H9"/>
    <mergeCell ref="A10:B10"/>
    <mergeCell ref="F10:I10"/>
    <mergeCell ref="A47:I47"/>
    <mergeCell ref="A48:B48"/>
    <mergeCell ref="B24:B25"/>
    <mergeCell ref="C24:D24"/>
    <mergeCell ref="E24:G24"/>
    <mergeCell ref="H24:J24"/>
    <mergeCell ref="C28:D28"/>
    <mergeCell ref="E28:G28"/>
    <mergeCell ref="H28:J28"/>
    <mergeCell ref="B12:E12"/>
    <mergeCell ref="B23:E23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8:T74"/>
  <sheetViews>
    <sheetView zoomScale="91" zoomScaleNormal="91" zoomScalePageLayoutView="91" workbookViewId="0">
      <selection activeCell="D51" sqref="D51"/>
    </sheetView>
  </sheetViews>
  <sheetFormatPr baseColWidth="10" defaultColWidth="10.85546875" defaultRowHeight="12.75" x14ac:dyDescent="0.2"/>
  <cols>
    <col min="1" max="1" width="5.42578125" style="4" customWidth="1"/>
    <col min="2" max="2" width="29" style="4" customWidth="1"/>
    <col min="3" max="3" width="12.42578125" style="4" customWidth="1"/>
    <col min="4" max="4" width="14" style="4" customWidth="1"/>
    <col min="5" max="5" width="12.28515625" style="4" bestFit="1" customWidth="1"/>
    <col min="6" max="6" width="11.28515625" style="4" customWidth="1"/>
    <col min="7" max="7" width="14" style="4" customWidth="1"/>
    <col min="8" max="8" width="12.42578125" style="4" customWidth="1"/>
    <col min="9" max="9" width="10.85546875" style="4"/>
    <col min="10" max="10" width="14.42578125" style="4" customWidth="1"/>
    <col min="11" max="11" width="2.85546875" style="4" customWidth="1"/>
    <col min="12" max="16384" width="10.85546875" style="4"/>
  </cols>
  <sheetData>
    <row r="8" spans="1:20" s="71" customFormat="1" ht="6" customHeight="1" x14ac:dyDescent="0.2"/>
    <row r="9" spans="1:20" ht="15.75" customHeight="1" x14ac:dyDescent="0.25">
      <c r="A9" s="151" t="s">
        <v>84</v>
      </c>
      <c r="B9" s="151"/>
      <c r="C9" s="151"/>
      <c r="D9" s="151"/>
      <c r="E9" s="151"/>
      <c r="F9" s="151"/>
      <c r="G9" s="151"/>
      <c r="H9" s="151"/>
      <c r="I9" s="2"/>
      <c r="J9" s="2"/>
      <c r="K9" s="2"/>
      <c r="L9" s="2"/>
      <c r="M9" s="2"/>
      <c r="N9" s="2"/>
      <c r="O9" s="2"/>
      <c r="P9" s="3"/>
      <c r="Q9" s="3"/>
      <c r="R9" s="3"/>
      <c r="S9" s="3"/>
      <c r="T9" s="3"/>
    </row>
    <row r="10" spans="1:20" ht="15.75" customHeight="1" x14ac:dyDescent="0.25">
      <c r="A10" s="154" t="s">
        <v>35</v>
      </c>
      <c r="B10" s="154"/>
      <c r="C10" s="2"/>
      <c r="D10" s="2"/>
      <c r="E10" s="2"/>
      <c r="F10" s="2"/>
      <c r="G10" s="2"/>
      <c r="H10" s="32"/>
      <c r="J10" s="2"/>
      <c r="K10" s="2"/>
      <c r="L10" s="2"/>
      <c r="P10" s="14"/>
      <c r="Q10" s="6"/>
      <c r="R10" s="6"/>
      <c r="S10" s="6"/>
      <c r="T10" s="6"/>
    </row>
    <row r="11" spans="1:20" x14ac:dyDescent="0.2">
      <c r="P11" s="13"/>
    </row>
    <row r="12" spans="1:20" ht="13.5" thickBot="1" x14ac:dyDescent="0.25">
      <c r="B12" s="160" t="s">
        <v>80</v>
      </c>
      <c r="C12" s="160"/>
      <c r="D12" s="160"/>
      <c r="E12" s="160"/>
      <c r="P12" s="13"/>
    </row>
    <row r="13" spans="1:20" ht="13.5" thickBot="1" x14ac:dyDescent="0.25">
      <c r="B13" s="101" t="s">
        <v>25</v>
      </c>
      <c r="C13" s="117" t="s">
        <v>10</v>
      </c>
      <c r="D13" s="116"/>
      <c r="E13" s="116"/>
      <c r="F13" s="116"/>
      <c r="G13" s="20"/>
      <c r="H13" s="20"/>
      <c r="P13" s="13"/>
    </row>
    <row r="14" spans="1:20" x14ac:dyDescent="0.2">
      <c r="B14" s="73" t="s">
        <v>1</v>
      </c>
      <c r="C14" s="49">
        <v>2</v>
      </c>
      <c r="D14" s="76"/>
      <c r="E14" s="76"/>
      <c r="F14" s="76"/>
      <c r="G14" s="23"/>
      <c r="H14" s="23"/>
      <c r="P14" s="13"/>
    </row>
    <row r="15" spans="1:20" ht="13.5" thickBot="1" x14ac:dyDescent="0.25">
      <c r="B15" s="47" t="s">
        <v>2</v>
      </c>
      <c r="C15" s="97">
        <v>9</v>
      </c>
      <c r="D15" s="76"/>
      <c r="E15" s="76"/>
      <c r="F15" s="76"/>
      <c r="G15" s="23"/>
      <c r="H15" s="23"/>
      <c r="P15" s="13"/>
    </row>
    <row r="16" spans="1:20" ht="13.5" thickBot="1" x14ac:dyDescent="0.25">
      <c r="B16" s="102" t="s">
        <v>3</v>
      </c>
      <c r="C16" s="69">
        <f>C14+C15+D14+E14+F14</f>
        <v>11</v>
      </c>
      <c r="D16" s="75"/>
      <c r="E16" s="75"/>
      <c r="F16" s="75"/>
      <c r="G16" s="34"/>
      <c r="H16" s="28"/>
      <c r="P16" s="13"/>
    </row>
    <row r="17" spans="2:16" x14ac:dyDescent="0.2">
      <c r="B17" s="25"/>
      <c r="C17" s="26"/>
      <c r="D17" s="26"/>
      <c r="E17" s="28"/>
      <c r="F17" s="34"/>
      <c r="G17" s="34"/>
      <c r="H17" s="28"/>
      <c r="P17" s="13"/>
    </row>
    <row r="18" spans="2:16" x14ac:dyDescent="0.2">
      <c r="B18" s="25"/>
      <c r="C18" s="26"/>
      <c r="D18" s="26"/>
      <c r="E18" s="28"/>
      <c r="F18" s="34"/>
      <c r="G18" s="34"/>
      <c r="H18" s="28"/>
      <c r="P18" s="13"/>
    </row>
    <row r="19" spans="2:16" x14ac:dyDescent="0.2">
      <c r="B19" s="25"/>
      <c r="C19" s="26"/>
      <c r="D19" s="26"/>
      <c r="E19" s="28"/>
      <c r="F19" s="34"/>
      <c r="G19" s="34"/>
      <c r="H19" s="28"/>
      <c r="P19" s="13"/>
    </row>
    <row r="20" spans="2:16" x14ac:dyDescent="0.2">
      <c r="B20" s="25"/>
      <c r="C20" s="26"/>
      <c r="D20" s="26"/>
      <c r="E20" s="28"/>
      <c r="F20" s="34"/>
      <c r="G20" s="34"/>
      <c r="H20" s="28"/>
      <c r="P20" s="13"/>
    </row>
    <row r="21" spans="2:16" x14ac:dyDescent="0.2">
      <c r="B21" s="25"/>
      <c r="C21" s="26"/>
      <c r="D21" s="26"/>
      <c r="E21" s="28"/>
      <c r="F21" s="34"/>
      <c r="G21" s="34"/>
      <c r="H21" s="28"/>
      <c r="P21" s="13"/>
    </row>
    <row r="22" spans="2:16" ht="17.25" customHeight="1" x14ac:dyDescent="0.2">
      <c r="B22" s="27"/>
      <c r="C22" s="28"/>
      <c r="D22" s="28"/>
      <c r="E22" s="28"/>
      <c r="F22" s="34"/>
      <c r="G22" s="34"/>
      <c r="H22" s="28"/>
      <c r="P22" s="13"/>
    </row>
    <row r="23" spans="2:16" ht="17.25" customHeight="1" thickBot="1" x14ac:dyDescent="0.25">
      <c r="B23" s="148" t="s">
        <v>94</v>
      </c>
      <c r="C23" s="148"/>
      <c r="D23" s="148"/>
      <c r="E23" s="148"/>
      <c r="F23" s="148"/>
      <c r="G23" s="148"/>
      <c r="H23" s="148"/>
      <c r="I23" s="148"/>
      <c r="J23" s="148"/>
      <c r="P23" s="13"/>
    </row>
    <row r="24" spans="2:16" ht="13.5" thickBot="1" x14ac:dyDescent="0.25">
      <c r="B24" s="158" t="s">
        <v>36</v>
      </c>
      <c r="C24" s="146" t="s">
        <v>30</v>
      </c>
      <c r="D24" s="147"/>
      <c r="E24" s="146" t="s">
        <v>10</v>
      </c>
      <c r="F24" s="147"/>
      <c r="G24" s="147"/>
      <c r="H24" s="146" t="s">
        <v>19</v>
      </c>
      <c r="I24" s="147"/>
      <c r="J24" s="149"/>
      <c r="P24" s="13"/>
    </row>
    <row r="25" spans="2:16" ht="26.25" thickBot="1" x14ac:dyDescent="0.25">
      <c r="B25" s="159"/>
      <c r="C25" s="38" t="s">
        <v>20</v>
      </c>
      <c r="D25" s="38" t="s">
        <v>18</v>
      </c>
      <c r="E25" s="38" t="s">
        <v>21</v>
      </c>
      <c r="F25" s="38" t="s">
        <v>22</v>
      </c>
      <c r="G25" s="38" t="s">
        <v>18</v>
      </c>
      <c r="H25" s="38" t="s">
        <v>23</v>
      </c>
      <c r="I25" s="38" t="s">
        <v>34</v>
      </c>
      <c r="J25" s="38" t="s">
        <v>18</v>
      </c>
      <c r="P25" s="13"/>
    </row>
    <row r="26" spans="2:16" x14ac:dyDescent="0.2">
      <c r="B26" s="21" t="s">
        <v>15</v>
      </c>
      <c r="C26" s="111">
        <f>835+30</f>
        <v>865</v>
      </c>
      <c r="D26" s="112">
        <v>1</v>
      </c>
      <c r="E26" s="112">
        <v>1002</v>
      </c>
      <c r="F26" s="112">
        <v>6</v>
      </c>
      <c r="G26" s="112">
        <v>77</v>
      </c>
      <c r="H26" s="112">
        <v>18</v>
      </c>
      <c r="I26" s="112"/>
      <c r="J26" s="112">
        <v>1</v>
      </c>
      <c r="P26" s="13"/>
    </row>
    <row r="27" spans="2:16" ht="13.5" thickBot="1" x14ac:dyDescent="0.25">
      <c r="B27" s="22" t="s">
        <v>2</v>
      </c>
      <c r="C27" s="113">
        <v>18</v>
      </c>
      <c r="D27" s="114">
        <v>1</v>
      </c>
      <c r="E27" s="114">
        <v>145</v>
      </c>
      <c r="F27" s="114"/>
      <c r="G27" s="114">
        <v>14</v>
      </c>
      <c r="H27" s="114"/>
      <c r="I27" s="114"/>
      <c r="J27" s="114">
        <v>1</v>
      </c>
      <c r="P27" s="13"/>
    </row>
    <row r="28" spans="2:16" ht="13.5" thickBot="1" x14ac:dyDescent="0.25">
      <c r="B28" s="39" t="s">
        <v>3</v>
      </c>
      <c r="C28" s="142">
        <f>SUM(C26:D27)</f>
        <v>885</v>
      </c>
      <c r="D28" s="143"/>
      <c r="E28" s="139">
        <f>SUM(E26:G27)</f>
        <v>1244</v>
      </c>
      <c r="F28" s="140"/>
      <c r="G28" s="140"/>
      <c r="H28" s="139">
        <f>SUM(H26:J27)</f>
        <v>20</v>
      </c>
      <c r="I28" s="140"/>
      <c r="J28" s="141"/>
      <c r="P28" s="13"/>
    </row>
    <row r="29" spans="2:16" x14ac:dyDescent="0.2">
      <c r="P29" s="16"/>
    </row>
    <row r="30" spans="2:16" x14ac:dyDescent="0.2">
      <c r="P30" s="16"/>
    </row>
    <row r="31" spans="2:16" x14ac:dyDescent="0.2">
      <c r="P31" s="16"/>
    </row>
    <row r="32" spans="2:16" x14ac:dyDescent="0.2">
      <c r="P32" s="16"/>
    </row>
    <row r="33" spans="1:16" x14ac:dyDescent="0.2">
      <c r="P33" s="16"/>
    </row>
    <row r="34" spans="1:16" x14ac:dyDescent="0.2">
      <c r="P34" s="16"/>
    </row>
    <row r="35" spans="1:16" x14ac:dyDescent="0.2">
      <c r="P35" s="16"/>
    </row>
    <row r="36" spans="1:16" x14ac:dyDescent="0.2">
      <c r="P36" s="16"/>
    </row>
    <row r="37" spans="1:16" x14ac:dyDescent="0.2">
      <c r="P37" s="16"/>
    </row>
    <row r="38" spans="1:16" x14ac:dyDescent="0.2">
      <c r="P38" s="16"/>
    </row>
    <row r="39" spans="1:16" x14ac:dyDescent="0.2">
      <c r="P39" s="16"/>
    </row>
    <row r="40" spans="1:16" x14ac:dyDescent="0.2">
      <c r="P40" s="16"/>
    </row>
    <row r="41" spans="1:16" x14ac:dyDescent="0.2">
      <c r="P41" s="16"/>
    </row>
    <row r="42" spans="1:16" x14ac:dyDescent="0.2">
      <c r="P42" s="16"/>
    </row>
    <row r="43" spans="1:16" x14ac:dyDescent="0.2">
      <c r="P43" s="16"/>
    </row>
    <row r="44" spans="1:16" x14ac:dyDescent="0.2">
      <c r="P44" s="16"/>
    </row>
    <row r="45" spans="1:16" x14ac:dyDescent="0.2">
      <c r="P45" s="16"/>
    </row>
    <row r="46" spans="1:16" x14ac:dyDescent="0.2">
      <c r="P46" s="16"/>
    </row>
    <row r="48" spans="1:16" ht="15" x14ac:dyDescent="0.25">
      <c r="A48" s="156" t="s">
        <v>81</v>
      </c>
      <c r="B48" s="156"/>
      <c r="C48" s="156"/>
      <c r="D48" s="156"/>
      <c r="E48" s="156"/>
      <c r="F48" s="156"/>
      <c r="G48" s="156"/>
      <c r="H48" s="156"/>
      <c r="I48" s="10"/>
      <c r="J48" s="10"/>
      <c r="K48" s="10"/>
    </row>
    <row r="49" spans="1:11" ht="14.25" x14ac:dyDescent="0.2">
      <c r="A49" s="154" t="s">
        <v>35</v>
      </c>
      <c r="B49" s="154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5" thickBo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5" thickBot="1" x14ac:dyDescent="0.25">
      <c r="A51" s="11"/>
      <c r="B51" s="64" t="s">
        <v>11</v>
      </c>
      <c r="C51" s="63" t="s">
        <v>4</v>
      </c>
      <c r="D51" s="62" t="s">
        <v>12</v>
      </c>
      <c r="E51" s="17"/>
      <c r="F51" s="17"/>
      <c r="G51" s="17"/>
      <c r="H51" s="17"/>
      <c r="I51" s="11"/>
      <c r="J51" s="11"/>
      <c r="K51" s="11"/>
    </row>
    <row r="52" spans="1:11" ht="14.25" x14ac:dyDescent="0.2">
      <c r="A52" s="11"/>
      <c r="B52" s="80" t="s">
        <v>37</v>
      </c>
      <c r="C52" s="81">
        <v>2</v>
      </c>
      <c r="D52" s="164">
        <f>C52+C53+C54+C55</f>
        <v>9</v>
      </c>
      <c r="E52" s="28"/>
      <c r="F52" s="34"/>
      <c r="G52" s="34"/>
      <c r="H52" s="28"/>
      <c r="I52" s="11"/>
      <c r="J52" s="11"/>
      <c r="K52" s="11"/>
    </row>
    <row r="53" spans="1:11" ht="14.25" x14ac:dyDescent="0.2">
      <c r="A53" s="11"/>
      <c r="B53" s="82" t="s">
        <v>40</v>
      </c>
      <c r="C53" s="83">
        <v>1</v>
      </c>
      <c r="D53" s="165"/>
      <c r="E53" s="28"/>
      <c r="F53" s="34"/>
      <c r="G53" s="34"/>
      <c r="H53" s="28"/>
      <c r="I53" s="11"/>
      <c r="J53" s="11"/>
      <c r="K53" s="11"/>
    </row>
    <row r="54" spans="1:11" ht="14.25" x14ac:dyDescent="0.2">
      <c r="A54" s="11"/>
      <c r="B54" s="82" t="s">
        <v>39</v>
      </c>
      <c r="C54" s="83">
        <v>3</v>
      </c>
      <c r="D54" s="165"/>
      <c r="E54" s="28"/>
      <c r="F54" s="34"/>
      <c r="G54" s="34"/>
      <c r="H54" s="28"/>
      <c r="I54" s="11"/>
      <c r="J54" s="11"/>
      <c r="K54" s="11"/>
    </row>
    <row r="55" spans="1:11" ht="15" thickBot="1" x14ac:dyDescent="0.25">
      <c r="A55" s="11"/>
      <c r="B55" s="84" t="s">
        <v>85</v>
      </c>
      <c r="C55" s="85">
        <v>3</v>
      </c>
      <c r="D55" s="166"/>
      <c r="E55" s="33"/>
      <c r="F55" s="34"/>
      <c r="G55" s="34"/>
      <c r="H55" s="33"/>
      <c r="I55" s="11"/>
      <c r="J55" s="11"/>
      <c r="K55" s="11"/>
    </row>
    <row r="56" spans="1:11" ht="13.5" thickBot="1" x14ac:dyDescent="0.25"/>
    <row r="57" spans="1:11" ht="13.5" thickBot="1" x14ac:dyDescent="0.25">
      <c r="B57" s="68" t="s">
        <v>5</v>
      </c>
      <c r="C57" s="67" t="s">
        <v>11</v>
      </c>
      <c r="D57" s="66" t="s">
        <v>4</v>
      </c>
      <c r="E57" s="18"/>
      <c r="F57" s="17"/>
      <c r="G57" s="17"/>
      <c r="H57" s="17"/>
    </row>
    <row r="58" spans="1:11" x14ac:dyDescent="0.2">
      <c r="B58" s="86" t="s">
        <v>86</v>
      </c>
      <c r="C58" s="87" t="s">
        <v>37</v>
      </c>
      <c r="D58" s="88">
        <v>2</v>
      </c>
      <c r="E58" s="19"/>
      <c r="F58" s="12"/>
      <c r="G58" s="12"/>
      <c r="H58" s="12"/>
    </row>
    <row r="59" spans="1:11" x14ac:dyDescent="0.2">
      <c r="B59" s="89" t="s">
        <v>87</v>
      </c>
      <c r="C59" s="90" t="s">
        <v>40</v>
      </c>
      <c r="D59" s="91">
        <v>1</v>
      </c>
      <c r="E59" s="19"/>
      <c r="F59" s="12"/>
      <c r="G59" s="12"/>
      <c r="H59" s="12"/>
    </row>
    <row r="60" spans="1:11" x14ac:dyDescent="0.2">
      <c r="B60" s="92" t="s">
        <v>88</v>
      </c>
      <c r="C60" s="93" t="s">
        <v>89</v>
      </c>
      <c r="D60" s="77">
        <v>3</v>
      </c>
      <c r="E60" s="19"/>
      <c r="F60" s="12"/>
      <c r="G60" s="12"/>
      <c r="H60" s="12"/>
    </row>
    <row r="61" spans="1:11" ht="13.5" thickBot="1" x14ac:dyDescent="0.25">
      <c r="B61" s="84" t="s">
        <v>85</v>
      </c>
      <c r="C61" s="115" t="s">
        <v>90</v>
      </c>
      <c r="D61" s="79">
        <v>3</v>
      </c>
      <c r="E61" s="19"/>
      <c r="F61" s="12"/>
      <c r="G61" s="12"/>
      <c r="H61" s="12"/>
    </row>
    <row r="65" spans="1:12" ht="15" x14ac:dyDescent="0.25">
      <c r="A65" s="156" t="s">
        <v>82</v>
      </c>
      <c r="B65" s="156"/>
      <c r="C65" s="156"/>
      <c r="D65" s="156"/>
      <c r="E65" s="156"/>
      <c r="F65" s="156"/>
      <c r="G65" s="156"/>
      <c r="H65" s="156"/>
      <c r="I65" s="10"/>
      <c r="J65" s="10"/>
      <c r="K65" s="10"/>
      <c r="L65" s="10"/>
    </row>
    <row r="66" spans="1:12" ht="14.25" x14ac:dyDescent="0.2">
      <c r="A66" s="154" t="s">
        <v>35</v>
      </c>
      <c r="B66" s="154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3.5" thickBot="1" x14ac:dyDescent="0.25"/>
    <row r="68" spans="1:12" ht="13.5" thickBot="1" x14ac:dyDescent="0.25">
      <c r="B68" s="68" t="s">
        <v>11</v>
      </c>
      <c r="C68" s="67" t="s">
        <v>4</v>
      </c>
      <c r="D68" s="65" t="s">
        <v>12</v>
      </c>
      <c r="E68" s="18"/>
      <c r="F68" s="17"/>
      <c r="G68" s="17"/>
      <c r="H68" s="17"/>
    </row>
    <row r="69" spans="1:12" x14ac:dyDescent="0.2">
      <c r="B69" s="80" t="s">
        <v>91</v>
      </c>
      <c r="C69" s="81">
        <v>1</v>
      </c>
      <c r="D69" s="164">
        <f>C69+C70</f>
        <v>2</v>
      </c>
      <c r="E69" s="29"/>
      <c r="F69" s="34"/>
      <c r="G69" s="34"/>
      <c r="H69" s="28"/>
    </row>
    <row r="70" spans="1:12" ht="13.5" thickBot="1" x14ac:dyDescent="0.25">
      <c r="B70" s="84" t="s">
        <v>40</v>
      </c>
      <c r="C70" s="85">
        <v>1</v>
      </c>
      <c r="D70" s="166"/>
      <c r="E70" s="29"/>
      <c r="F70" s="34"/>
      <c r="G70" s="34"/>
      <c r="H70" s="28"/>
    </row>
    <row r="71" spans="1:12" ht="13.5" thickBot="1" x14ac:dyDescent="0.25"/>
    <row r="72" spans="1:12" ht="13.5" thickBot="1" x14ac:dyDescent="0.25">
      <c r="B72" s="68" t="s">
        <v>5</v>
      </c>
      <c r="C72" s="67" t="s">
        <v>11</v>
      </c>
      <c r="D72" s="66" t="s">
        <v>4</v>
      </c>
      <c r="E72" s="18"/>
      <c r="F72" s="17"/>
      <c r="G72" s="17"/>
      <c r="H72" s="17"/>
    </row>
    <row r="73" spans="1:12" x14ac:dyDescent="0.2">
      <c r="B73" s="86" t="s">
        <v>92</v>
      </c>
      <c r="C73" s="87" t="s">
        <v>45</v>
      </c>
      <c r="D73" s="78">
        <v>1</v>
      </c>
      <c r="E73" s="19"/>
      <c r="F73" s="12"/>
      <c r="G73" s="12"/>
      <c r="H73" s="12"/>
    </row>
    <row r="74" spans="1:12" ht="13.5" thickBot="1" x14ac:dyDescent="0.25">
      <c r="B74" s="70" t="s">
        <v>93</v>
      </c>
      <c r="C74" s="85" t="s">
        <v>40</v>
      </c>
      <c r="D74" s="79">
        <v>1</v>
      </c>
      <c r="E74" s="19"/>
      <c r="F74" s="12"/>
      <c r="G74" s="12"/>
      <c r="H74" s="12"/>
    </row>
  </sheetData>
  <sheetProtection algorithmName="SHA-512" hashValue="FRI+/Iq5U0z6ykWqPZEgMfCYatgXAkC1zp4lgBwBV18jZTBMC6fXAfXZdkJoc1ptXcwNFXG4ubcLZRhsTZR6zQ==" saltValue="z9wEKB3rpxytTKlixVe12g==" spinCount="100000" sheet="1" objects="1" scenarios="1"/>
  <mergeCells count="17">
    <mergeCell ref="D69:D70"/>
    <mergeCell ref="C24:D24"/>
    <mergeCell ref="E24:G24"/>
    <mergeCell ref="H24:J24"/>
    <mergeCell ref="C28:D28"/>
    <mergeCell ref="E28:G28"/>
    <mergeCell ref="H28:J28"/>
    <mergeCell ref="D52:D55"/>
    <mergeCell ref="A65:H65"/>
    <mergeCell ref="A66:B66"/>
    <mergeCell ref="A9:H9"/>
    <mergeCell ref="A10:B10"/>
    <mergeCell ref="B24:B25"/>
    <mergeCell ref="A48:H48"/>
    <mergeCell ref="A49:B49"/>
    <mergeCell ref="B12:E12"/>
    <mergeCell ref="B23:J23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COMPARATIVO</vt:lpstr>
      <vt:lpstr>ENE-JUN 2020</vt:lpstr>
      <vt:lpstr>JUL-DIC 2020</vt:lpstr>
      <vt:lpstr>COMPARATIVO!Área_de_impresión</vt:lpstr>
    </vt:vector>
  </TitlesOfParts>
  <Company>universidad de la salle bajio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intercambio</dc:creator>
  <cp:lastModifiedBy>Usuario de Windows</cp:lastModifiedBy>
  <cp:lastPrinted>2018-07-16T17:48:16Z</cp:lastPrinted>
  <dcterms:created xsi:type="dcterms:W3CDTF">2008-05-24T02:06:00Z</dcterms:created>
  <dcterms:modified xsi:type="dcterms:W3CDTF">2021-02-08T16:15:10Z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0x010100C714FC79C9D1D24AB9988BACC57A62A2</vt:lpwstr>
  </property>
</Properties>
</file>